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תיאום ובקרה\תכניות עבודה\תכניות עבודה 2021\תוכניות עבודה לפי אגפים\"/>
    </mc:Choice>
  </mc:AlternateContent>
  <bookViews>
    <workbookView xWindow="0" yWindow="0" windowWidth="28800" windowHeight="12330"/>
  </bookViews>
  <sheets>
    <sheet name="פורמט" sheetId="1" r:id="rId1"/>
    <sheet name="גיליון3" sheetId="3" state="hidden" r:id="rId2"/>
  </sheets>
  <definedNames>
    <definedName name="_xlnm.Print_Area" localSheetId="0">פורמט!$A$1:$Q$80</definedName>
    <definedName name="_xlnm.Print_Titles" localSheetId="0">פורמט!$8:$9</definedName>
  </definedNames>
  <calcPr calcId="162913"/>
  <fileRecoveryPr autoRecover="0"/>
</workbook>
</file>

<file path=xl/calcChain.xml><?xml version="1.0" encoding="utf-8"?>
<calcChain xmlns="http://schemas.openxmlformats.org/spreadsheetml/2006/main">
  <c r="K79" i="1" l="1"/>
  <c r="J79" i="1"/>
  <c r="I79" i="1"/>
  <c r="H79" i="1"/>
  <c r="G79" i="1"/>
  <c r="F79" i="1"/>
  <c r="E79" i="1"/>
  <c r="E60" i="1" l="1"/>
  <c r="E68" i="1"/>
  <c r="K51" i="1"/>
  <c r="E67" i="1" s="1"/>
  <c r="L16" i="1" l="1"/>
  <c r="L48" i="1"/>
  <c r="L37" i="1"/>
  <c r="L44" i="1"/>
  <c r="K48" i="1"/>
  <c r="K44" i="1"/>
  <c r="E65" i="1" s="1"/>
  <c r="K37" i="1"/>
  <c r="E64" i="1" s="1"/>
  <c r="E66" i="1" l="1"/>
  <c r="L32" i="1"/>
  <c r="L22" i="1"/>
  <c r="K32" i="1"/>
  <c r="E63" i="1" s="1"/>
  <c r="K22" i="1"/>
  <c r="E62" i="1" s="1"/>
  <c r="K16" i="1"/>
  <c r="E61" i="1" s="1"/>
  <c r="K55" i="1" l="1"/>
  <c r="E69" i="1"/>
  <c r="L55" i="1"/>
</calcChain>
</file>

<file path=xl/sharedStrings.xml><?xml version="1.0" encoding="utf-8"?>
<sst xmlns="http://schemas.openxmlformats.org/spreadsheetml/2006/main" count="287" uniqueCount="251">
  <si>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</si>
  <si>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</si>
  <si>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</si>
  <si>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</si>
  <si>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</si>
  <si>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</si>
  <si>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</si>
  <si>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</si>
  <si>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</si>
  <si>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</si>
  <si>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</si>
  <si>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שותפים משמעותיים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</si>
  <si>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</si>
  <si>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</si>
  <si>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</si>
  <si>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</si>
  <si>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</si>
  <si>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</si>
  <si>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</si>
  <si>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</si>
  <si>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</si>
  <si>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</si>
  <si>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</si>
  <si>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</si>
  <si>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</si>
  <si>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ערך צפוי במועד הבקרה החצי שנתי</t>
  </si>
  <si>
    <t>יעדים עירוניים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</si>
  <si>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</si>
  <si>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</si>
  <si>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</si>
  <si>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</si>
  <si>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</si>
  <si>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</si>
  <si>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משימות מרכזיות למימוש היעד
לכל יעד יכולות להיות מספר משימות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</si>
  <si>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</si>
  <si>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</si>
  <si>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</si>
  <si>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t>שם מנהל/ת:</t>
  </si>
  <si>
    <t xml:space="preserve">        ערך השוואתי/               התחלתי ליעד          (מצב קיים)</t>
  </si>
  <si>
    <t xml:space="preserve">        ערך צפוי בסוף השנה/          מדד תוצאתי</t>
  </si>
  <si>
    <t xml:space="preserve">חזון: </t>
  </si>
  <si>
    <t>אינה אוקון</t>
  </si>
  <si>
    <t>קידום ושיפור רווחת העולה והשתלבותו המיטבית בעיר עפולה</t>
  </si>
  <si>
    <t>קליטה וקהילה</t>
  </si>
  <si>
    <t xml:space="preserve">עידוד עלייה </t>
  </si>
  <si>
    <t>שכירות ותחזוקת דירת קלט</t>
  </si>
  <si>
    <t>השתתפות בירידי עלייה בחו"ל, בניה וחיזוק קשרי עבודה עם נציגויות בחו"ל</t>
  </si>
  <si>
    <t>ביצוע פעולות שיווק לעיר עפולה</t>
  </si>
  <si>
    <t>טיפול בעולים עד שנתיים בארץ</t>
  </si>
  <si>
    <t>קבלת העולים במועד הגעתם לעיר</t>
  </si>
  <si>
    <t>ליווי,סיוע, תרגום ותיווך בין העולים לגורמים מטפלים שונים</t>
  </si>
  <si>
    <t>איתור ותחזוקה של קבוצת מתנדבים/משפחות מאמצות</t>
  </si>
  <si>
    <t>פעילות קיץ למשפחות</t>
  </si>
  <si>
    <t>ארגון סיורים להכרת הארץ סדנאות וסמינרים לעולים</t>
  </si>
  <si>
    <t>הסוכנות היהודית, קרן לידידות</t>
  </si>
  <si>
    <t>מספר העולים בעיר עלה ב 50% לעומת 2020, כ 300 עולים</t>
  </si>
  <si>
    <t>קיום נסיעה 1</t>
  </si>
  <si>
    <t>קיום 2 נסיעות</t>
  </si>
  <si>
    <t>הסוכנות היהודית, קרן לידידות, אופק ישראלי</t>
  </si>
  <si>
    <t xml:space="preserve">ע"פ לו"ז ירידים המתפרסם ע"י גורמים העוסקים בעלייה </t>
  </si>
  <si>
    <t>תפוסת הדירה - 80%</t>
  </si>
  <si>
    <t>דירה נקיה, מזמינה ומרוהטת</t>
  </si>
  <si>
    <t>דירה נקייה, מזמינה ומרוהטת</t>
  </si>
  <si>
    <t>הכנת דפי מידע  רול אפ, ועטים, פרסום מידע עדכני, השתתפות בפגישות זום, השתתפות בפורומים של עלייה</t>
  </si>
  <si>
    <t>השתתפות בפגישות זום, השתתפות בפורומים של עלייה</t>
  </si>
  <si>
    <t>20 מתנדבים</t>
  </si>
  <si>
    <t>25 מתנדבים</t>
  </si>
  <si>
    <t>30 מתנדבים וקיום יום גיבוש/ערב הוקרה</t>
  </si>
  <si>
    <t>2 משרות מלווה עולים</t>
  </si>
  <si>
    <t>יולי</t>
  </si>
  <si>
    <t>אוגוסט</t>
  </si>
  <si>
    <t>קרן לידידות</t>
  </si>
  <si>
    <t>קיום פעילות חוויתית/לימודים למשפחות עולים בחודשים יולי-אוגוסט, כ 8 מפגשים</t>
  </si>
  <si>
    <t>4 סיורים, 2 סמינרים, הרצאות פעם בחודש</t>
  </si>
  <si>
    <t>2 סיורים, הרצאות פעם בחודש</t>
  </si>
  <si>
    <t>קק"ל, קרן הידידות</t>
  </si>
  <si>
    <t>פרוייקטים קהילתיים תרבות ופנאי</t>
  </si>
  <si>
    <t>הפקה וקיום אירועי שיא</t>
  </si>
  <si>
    <t>הפקה וקיום אירועים בינוניים וקטנים</t>
  </si>
  <si>
    <t>הפקת אירועי קיץ לעולים</t>
  </si>
  <si>
    <t>פעילות מרכז תרבות לעולה</t>
  </si>
  <si>
    <t>קיום יום קהילה וטורניר ספורט לבני מנשה</t>
  </si>
  <si>
    <t>הפעלת מועדוני עולים ובתים חמים</t>
  </si>
  <si>
    <t>קיום אירוע 1</t>
  </si>
  <si>
    <t>קיום 3 אירועים</t>
  </si>
  <si>
    <t>5 אירועים בינוניים, 10 אירועים קטנים</t>
  </si>
  <si>
    <t>10 אירועים בינוניים, 20 אירועים קטנים</t>
  </si>
  <si>
    <t>100 איש באירוע בינוני, 20 איש באירוע קטן</t>
  </si>
  <si>
    <t xml:space="preserve">טיפוח מורשת ארץ המוצא 50 איש יקחו חלק באירוע </t>
  </si>
  <si>
    <t>אירוע 1</t>
  </si>
  <si>
    <t xml:space="preserve"> 3 אירועים</t>
  </si>
  <si>
    <t>הפעלת סדנאות ציור וציור למתחילים, פיסול, צילום וספרות, ארגון תערוכות</t>
  </si>
  <si>
    <t>15 איש בסדנא לפחות</t>
  </si>
  <si>
    <t>5 בתים חמים ו 5 מועדוני קשישים</t>
  </si>
  <si>
    <t>משרד העלייה והקליטה</t>
  </si>
  <si>
    <t>למעט יולי ואוגוסט</t>
  </si>
  <si>
    <t>אירועים לקבוצות עולים ע"פ ארץ מוצא</t>
  </si>
  <si>
    <t>50 איש באירוע לפחות</t>
  </si>
  <si>
    <t>6 אירועים</t>
  </si>
  <si>
    <t>12 אירועים</t>
  </si>
  <si>
    <t>200 איש בכל אירוע, נציגות מ 5 ערים לפחות</t>
  </si>
  <si>
    <t>אוגוסט- יום קהילה, טורניר בסוכות</t>
  </si>
  <si>
    <t>מנהיגות בקרב צעירים עולים</t>
  </si>
  <si>
    <t>סה"כ</t>
  </si>
  <si>
    <t>חינוך בלתי פורמאלי והעשרה בשפות</t>
  </si>
  <si>
    <t>העברת מידע מונגש לשונית</t>
  </si>
  <si>
    <t>טיפול בפניות עולים</t>
  </si>
  <si>
    <t>תקורה, משרדיות</t>
  </si>
  <si>
    <t>שכר עובדים גופי סמך</t>
  </si>
  <si>
    <t>קיום סיורי העצמה והכרות עם ישראל</t>
  </si>
  <si>
    <t>פעילות רשת בוגרים</t>
  </si>
  <si>
    <t xml:space="preserve">הפעלת תגבור בעברית לילדי עולים </t>
  </si>
  <si>
    <t>הפעלת חוגי העשרה למבוגרים וילדים</t>
  </si>
  <si>
    <t>תגבור לימודי לילדי בני מנשה</t>
  </si>
  <si>
    <t>פעילות קבוצת נוער עולה</t>
  </si>
  <si>
    <t>פרסום בעיתונות כתובה בעברית</t>
  </si>
  <si>
    <t>ניהול קבוצות מדיה</t>
  </si>
  <si>
    <t>מועדון "הורות טובה"</t>
  </si>
  <si>
    <t>הפעלת קבוצת מנהיגות צעירה</t>
  </si>
  <si>
    <t>תב"ר כפוף לאישור תוכנית</t>
  </si>
  <si>
    <t>שכירות+נקיון+חשמל, אינטרנט</t>
  </si>
  <si>
    <t>פירוט הוצאה</t>
  </si>
  <si>
    <t>כח-אדם (גופי סמך)</t>
  </si>
  <si>
    <t>משרדיות</t>
  </si>
  <si>
    <t>עידוד עלייה</t>
  </si>
  <si>
    <t>פרוייקטים חברתיים, תרבות ופנאי</t>
  </si>
  <si>
    <t>חינוך בלתי פורמאלי, העשרה בשפות</t>
  </si>
  <si>
    <t>טיפול בפניות העולים</t>
  </si>
  <si>
    <t>כולל שכר רכזת , תב"ר כפוף לאישור התוכנית</t>
  </si>
  <si>
    <t>15 בוגרים</t>
  </si>
  <si>
    <t>30 בוגרים</t>
  </si>
  <si>
    <t xml:space="preserve">קיום מפגש פעם בשבועיים </t>
  </si>
  <si>
    <t>20 משתתפים במפגשים של הקבוצה לאורך כל תקופת הפעילות</t>
  </si>
  <si>
    <t>כל משתתף/זוג משתתפים מוציא לפועל מיזם קהילתי</t>
  </si>
  <si>
    <t>קיום מפגש פעם בשבועיים בהתאם לאפיון צרכים של הקבוצה</t>
  </si>
  <si>
    <t>2 סיורים למחזור, 18 משתתפים בכל סיור</t>
  </si>
  <si>
    <t>קיום סיור אחד</t>
  </si>
  <si>
    <t>קיום 2 סיורים</t>
  </si>
  <si>
    <t>פעילות התנדבותית  תתקיים פעם בחודש</t>
  </si>
  <si>
    <t>המשתתפים יבחרו ארגון לפעילות משותפת התנדבותית וישתתפו בפעילותו פעם בחודש לפחות</t>
  </si>
  <si>
    <t>הפעלת 3 קבוצות להעשרה בעברית</t>
  </si>
  <si>
    <t>20 עולים בכל קבוצה</t>
  </si>
  <si>
    <t>פועלות 3 קבוצות</t>
  </si>
  <si>
    <t>שימור משתתפים עד סוף שנת פעילות, 3 קבוצות כ 20 עולים בכל קבוצה</t>
  </si>
  <si>
    <t>15 ילדים בקבוצה לפחות</t>
  </si>
  <si>
    <t>פועלת קבוצה אחת</t>
  </si>
  <si>
    <t>שחקים</t>
  </si>
  <si>
    <t>60/40 שכר מדריכים מהכנסות, הכנה לכיתה א שכר שעתי</t>
  </si>
  <si>
    <t>15 איש בקבוצה לפחות</t>
  </si>
  <si>
    <t>פעילות בחוגים: הכנה לכיתה א' אנגלית ילדים ומבוגרים, פיסול, ציור, עיצוב בובות, ריקודים מודרניים</t>
  </si>
  <si>
    <t>הפעלת 2 קבוצות לגילאים שונים של יסודי</t>
  </si>
  <si>
    <t>2 קבוצות בגילאים שונים של ביה"ס היסודי</t>
  </si>
  <si>
    <t>15 ילדים בכל קבוצה</t>
  </si>
  <si>
    <t>הקמת קבוצת הורים ומפגשים שבועיים</t>
  </si>
  <si>
    <t>22-15 איש בקבוצה</t>
  </si>
  <si>
    <t>פעילות שבועית של קבוצת נוער בגילאי 12-17</t>
  </si>
  <si>
    <t>25 בני נוער בקבוצה</t>
  </si>
  <si>
    <t>פעילות שבועית של קבוצת נוער בגילאי 12-18</t>
  </si>
  <si>
    <t>פעילות שבועית של קבוצת נוער בגילאי 12-19</t>
  </si>
  <si>
    <t>מנהיגות בקרב עולים</t>
  </si>
  <si>
    <t>חשמל, טלפון, חומרי ניקיון</t>
  </si>
  <si>
    <t>ערב הוקרה ופעילות גיבוש</t>
  </si>
  <si>
    <t>50 עולים בסיור, 25 בהרצאה</t>
  </si>
  <si>
    <t>3 אירועים בהיכל התרבות</t>
  </si>
  <si>
    <t>אשכול פייס, בית פוזנק</t>
  </si>
  <si>
    <t>אירועים לעולים וותיקים באוויר הפתוח</t>
  </si>
  <si>
    <r>
      <t xml:space="preserve">עלות - מתקציב </t>
    </r>
    <r>
      <rPr>
        <sz val="14"/>
        <color rgb="FFFF0000"/>
        <rFont val="David"/>
        <family val="2"/>
      </rPr>
      <t>שוטף</t>
    </r>
    <r>
      <rPr>
        <sz val="14"/>
        <color theme="1"/>
        <rFont val="David"/>
        <family val="2"/>
      </rPr>
      <t xml:space="preserve"> ב-₪</t>
    </r>
  </si>
  <si>
    <r>
      <t xml:space="preserve">עלות  - מתקציב </t>
    </r>
    <r>
      <rPr>
        <sz val="14"/>
        <color rgb="FFFF0000"/>
        <rFont val="David"/>
        <family val="2"/>
      </rPr>
      <t xml:space="preserve">תב"ר </t>
    </r>
    <r>
      <rPr>
        <sz val="14"/>
        <color theme="1"/>
        <rFont val="David"/>
        <family val="2"/>
      </rPr>
      <t>ב-₪</t>
    </r>
  </si>
  <si>
    <t xml:space="preserve">כולל שכר פרוייקטור, תב"ר כפוף לאישור התוכנית </t>
  </si>
  <si>
    <t>כולל שכר מדריך אליאב לוין, יום גיבוש וציוד לפעילות</t>
  </si>
  <si>
    <t>הקמת בית שווים</t>
  </si>
  <si>
    <t>הוצאה לפועל פרוייקט לעלייה תעסוקתית</t>
  </si>
  <si>
    <t>בסוף 2020 תגיעה לעיר קבוצה ראשונה בת 10 משפחות לפחות</t>
  </si>
  <si>
    <t>קרן הידידות</t>
  </si>
  <si>
    <t>סיורים לעולים</t>
  </si>
  <si>
    <t>50 איש בכל סיור</t>
  </si>
  <si>
    <t>קק"ל</t>
  </si>
  <si>
    <t>6 סיורים</t>
  </si>
  <si>
    <t>12 סיורים</t>
  </si>
  <si>
    <t xml:space="preserve"> 2 תחומים מחוללי שינוי ב 2021</t>
  </si>
  <si>
    <t>דור לדור, שחקים וחברה לחינוך</t>
  </si>
  <si>
    <t>סה"כ הוצאה לשנת 2021</t>
  </si>
  <si>
    <t>ריכוז הוצאות לפי יעדים מחלקתיים</t>
  </si>
  <si>
    <t>מיזם קהילתי שומרים על עפולה יפה</t>
  </si>
  <si>
    <t>מס' כרטיס</t>
  </si>
  <si>
    <t>שם כרטיס</t>
  </si>
  <si>
    <t>תקציב 2020</t>
  </si>
  <si>
    <t>ביצוע</t>
  </si>
  <si>
    <t>שריון</t>
  </si>
  <si>
    <t>ביצוע+שריון</t>
  </si>
  <si>
    <t>יתרת תקציב</t>
  </si>
  <si>
    <t>תקציב 2019</t>
  </si>
  <si>
    <t>ביצוע 2019</t>
  </si>
  <si>
    <t>מחלקה</t>
  </si>
  <si>
    <t>שכר קליטת עליה</t>
  </si>
  <si>
    <t>שכר</t>
  </si>
  <si>
    <t>ש.נ. קליטת עליה</t>
  </si>
  <si>
    <t>אחזקת רכב-קליטה</t>
  </si>
  <si>
    <t>משכורת קליטת עליה</t>
  </si>
  <si>
    <t>קליטת עליה</t>
  </si>
  <si>
    <t>קליטה</t>
  </si>
  <si>
    <t>סה"כ תשלומים</t>
  </si>
  <si>
    <t>ריכוז 80% פעילות בתחום קליטה במבנה אחד בעפולה תחתית</t>
  </si>
  <si>
    <t>בניה/שכירות מבנה לפעילות כולל כיתות לימוד, אמפי ושטח בחוץ</t>
  </si>
  <si>
    <t>תקציב קליטה- נתוני עזר השוואתיים</t>
  </si>
  <si>
    <t>פרסום מודעות וידיעות</t>
  </si>
  <si>
    <t>פרסום מידע אקטואלי ומגוון לעולים דוברי רוסית בעיתונות הכתובה מדי שבועיים</t>
  </si>
  <si>
    <t>גידול מנויים ב 40% לעומת 2020</t>
  </si>
  <si>
    <t>קבוצה פעילה 2,500 משתתפים, 5 פוסטים ביום</t>
  </si>
  <si>
    <t>קבוצה פעילה 3,000 משתתפים, 5 פוסטים ביום</t>
  </si>
  <si>
    <t>זמינות בנייד וואצאפ</t>
  </si>
  <si>
    <t>הפעלת מערך מתנדבים לפעילות הסברה, קיום ביקורים לתיעוד ומעקב, קיום אירוע הוקרה</t>
  </si>
  <si>
    <t>יציאה לגיוס מתנדבים ומיפוי צרכים</t>
  </si>
  <si>
    <t>מציאת פתרון לדיור ראשוני לעולים, איתור וחתימת הסכם עם מעסיק/ים, יציאה לפרסום התוכנית בחו"ל</t>
  </si>
  <si>
    <t>פעולות לאיתור מקום מתאים/קול קורא מתאים</t>
  </si>
  <si>
    <t>הנהלת העיר, מחלקות העירייה</t>
  </si>
  <si>
    <t>פעילות מתקיימת במוקדים שונים בעיר בהתאם לתפוסת המקום</t>
  </si>
  <si>
    <t>לפחות 30 מתנדבים פעילים בתחומים שונים</t>
  </si>
  <si>
    <t>כ 40 ילדים ישתתפו בפעילויות, כ 130 איש באירוע בריכה</t>
  </si>
  <si>
    <t>100 איש באירוע</t>
  </si>
  <si>
    <t>פעילות עם התאחדויות העולים לפי ארץ מוצא</t>
  </si>
  <si>
    <t>קיום פעילות לפחות פעם בשבוע בכל מועדון, 20 איש במפגש לפחות</t>
  </si>
  <si>
    <t>8 עמודים כל שבועיים</t>
  </si>
  <si>
    <t>פרסום ע"פ צורך</t>
  </si>
  <si>
    <t>15 מתנדבים נאמני ניקיון</t>
  </si>
  <si>
    <t xml:space="preserve"> אין פתרון לדיור זמני לקבוצה של משפחות</t>
  </si>
  <si>
    <t>דירה נקיה, מזמינה ומרוהטת כפתרון לדיור זמני לעולים</t>
  </si>
  <si>
    <t>אין אומדן כרגע</t>
  </si>
  <si>
    <t>מלווי העולים יקבלו עדכון להגעת העולים ויפגשו אותם בדירת הקלט</t>
  </si>
  <si>
    <t>עובדי ומתנדבי המחלקה ילוו את העולים בצעדים ראשונים בעיר למשרדי ממשלה, בנק, קופ"ח</t>
  </si>
  <si>
    <t>100% מהעולים יתקבלו בעיר ע"י עובדי המחלקה</t>
  </si>
  <si>
    <t>קיום 4 אירועי קיץ</t>
  </si>
  <si>
    <t>500 איש ירכשו כרטיסים לכל אירוע</t>
  </si>
  <si>
    <t>סיגד, נספי סודן ציון נובי גוד לילדי עולים, אירועים ליוצאי אמל"ט, ציון יום האישה הבינלאומי</t>
  </si>
  <si>
    <t>פעילות התנדבותית למען הקהילה</t>
  </si>
  <si>
    <t>שמירה על קשר עם 80% מבוגרי התוכנית, שילוב הבוגרים בלפחות פרוייקט קהילתי אחד</t>
  </si>
  <si>
    <t>קבוצה חדשה בפייסבוק בת 1,500 משתתפים</t>
  </si>
  <si>
    <t>איתור מעסיק איכותי, פרסום התוכנית וארגון קבוצת עולים בעלי אותו המקצוע, קבלת  קבוצה ראשונה של עולים בעיר</t>
  </si>
  <si>
    <t>קבלת קבוצה ראשונה של עולים בעפולה</t>
  </si>
  <si>
    <t>100% עולים יקבלו ליווי במהלך השבועיים הראשונים בארץ.</t>
  </si>
  <si>
    <t>קיום פעילות לציון חגי ארץ המוצא של העולים חמ"ע, אמל"ט, אתיופיה ובני מנשה</t>
  </si>
  <si>
    <t xml:space="preserve"> 5 סדנאות</t>
  </si>
  <si>
    <t xml:space="preserve"> 5 סדנאות, 2 תערוכות</t>
  </si>
  <si>
    <t xml:space="preserve"> 5 סדנאות, 4 תערוכות</t>
  </si>
  <si>
    <t>מפגשים שבועיים של קבוצת הורים ויציאה ליום גיבוש עם ילדים</t>
  </si>
  <si>
    <t>קבלת קהל 3 פעמים בשבוע+קבלת פניות בנייד וואצאפ</t>
  </si>
  <si>
    <t>העברת מידע מונגש לשונית, חשיפת העולים לפעילות עירונית</t>
  </si>
  <si>
    <t>איתור מידע ופרסומו בעיתונות כתובה בשפה הרוסית</t>
  </si>
  <si>
    <t>הפצת סרט תדמית ברשתות רלוונטיותפרסום מידע עדכני, השתתפות בפגישות זום, השתתפות בפורומים של עלייה</t>
  </si>
  <si>
    <t>מעקב אחר 100% מהפניות, מענה תוך 24 שעות</t>
  </si>
  <si>
    <t xml:space="preserve">מענה מהיר בקבלת פניות הציבור,טיפול והעברה לגורמים מטפלים, מעקב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</si>
</sst>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₪&quot;\ #,##0;[Red]&quot;₪&quot;\ \-#,##0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  <numFmt numFmtId="165" formatCode="#,##0_ ;\-#,##0\ "/>
    <numFmt numFmtId="166" formatCode="_ [$₪-40D]\ * #,##0.00_ ;_ [$₪-40D]\ * \-#,##0.00_ ;_ [$₪-40D]\ * &quot;-&quot;??_ ;_ @_ "/>
  </numFmts>
  <fonts count="18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b/>
      <sz val="12"/>
      <color theme="1"/>
      <name val="David"/>
      <family val="2"/>
    </font>
    <font>
      <sz val="11"/>
      <color theme="1"/>
      <name val="David"/>
      <family val="2"/>
    </font>
    <font>
      <sz val="12"/>
      <color theme="1"/>
      <name val="David"/>
      <family val="2"/>
    </font>
    <font>
      <b/>
      <sz val="11"/>
      <color theme="1"/>
      <name val="David"/>
      <family val="2"/>
    </font>
    <font>
      <sz val="12"/>
      <color rgb="FFFF0000"/>
      <name val="David"/>
      <family val="2"/>
    </font>
    <font>
      <b/>
      <sz val="14"/>
      <color theme="1"/>
      <name val="David"/>
      <family val="2"/>
    </font>
    <font>
      <sz val="11"/>
      <color theme="1"/>
      <name val="Arial"/>
      <family val="2"/>
      <charset val="177"/>
      <scheme val="minor"/>
    </font>
    <font>
      <sz val="14"/>
      <color theme="1"/>
      <name val="David"/>
      <family val="2"/>
    </font>
    <font>
      <b/>
      <sz val="16"/>
      <color theme="1"/>
      <name val="David"/>
      <family val="2"/>
    </font>
    <font>
      <sz val="14"/>
      <color rgb="FFFF0000"/>
      <name val="David"/>
      <family val="2"/>
    </font>
    <font>
      <b/>
      <sz val="16"/>
      <color rgb="FFFF0000"/>
      <name val="David"/>
      <family val="2"/>
    </font>
    <font>
      <b/>
      <sz val="12"/>
      <name val="David"/>
      <family val="2"/>
    </font>
    <font>
      <b/>
      <sz val="14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7" fillId="3" borderId="2" xfId="0" applyFont="1" applyFill="1" applyBorder="1" applyAlignment="1">
      <alignment horizontal="center" vertical="center" wrapText="1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9" fillId="4" borderId="0" xfId="0" applyFont="1" applyFill="1" applyAlignment="1">
      <alignment horizontal="center" vertical="center" wrapText="1" readingOrder="2"/>
    </xf>
    <xf numFmtId="0" fontId="10" fillId="4" borderId="0" xfId="0" applyFont="1" applyFill="1" applyBorder="1" applyAlignment="1">
      <alignment horizontal="center" readingOrder="2"/>
    </xf>
    <xf numFmtId="0" fontId="8" fillId="4" borderId="0" xfId="0" applyFont="1" applyFill="1" applyBorder="1" applyAlignment="1">
      <alignment readingOrder="2"/>
    </xf>
    <xf numFmtId="0" fontId="6" fillId="4" borderId="0" xfId="0" applyFont="1" applyFill="1" applyAlignment="1">
      <alignment readingOrder="2"/>
    </xf>
    <xf numFmtId="0" fontId="5" fillId="4" borderId="0" xfId="0" applyFont="1" applyFill="1" applyBorder="1" applyAlignment="1">
      <alignment readingOrder="2"/>
    </xf>
    <xf numFmtId="0" fontId="5" fillId="4" borderId="0" xfId="0" applyFont="1" applyFill="1" applyBorder="1" applyAlignment="1">
      <alignment horizontal="center" readingOrder="2"/>
    </xf>
    <xf numFmtId="0" fontId="7" fillId="4" borderId="0" xfId="0" applyFont="1" applyFill="1" applyAlignment="1">
      <alignment readingOrder="2"/>
    </xf>
    <xf numFmtId="0" fontId="5" fillId="4" borderId="12" xfId="0" applyFont="1" applyFill="1" applyBorder="1" applyAlignment="1">
      <alignment horizontal="center" readingOrder="2"/>
    </xf>
    <xf numFmtId="0" fontId="6" fillId="5" borderId="0" xfId="0" applyFont="1" applyFill="1" applyAlignment="1">
      <alignment readingOrder="2"/>
    </xf>
    <xf numFmtId="0" fontId="6" fillId="5" borderId="0" xfId="0" applyFont="1" applyFill="1" applyAlignment="1">
      <alignment horizontal="center" wrapText="1" readingOrder="2"/>
    </xf>
    <xf numFmtId="0" fontId="7" fillId="4" borderId="16" xfId="0" applyFont="1" applyFill="1" applyBorder="1" applyAlignment="1">
      <alignment readingOrder="2"/>
    </xf>
    <xf numFmtId="0" fontId="7" fillId="4" borderId="17" xfId="0" applyFont="1" applyFill="1" applyBorder="1" applyAlignment="1">
      <alignment readingOrder="2"/>
    </xf>
    <xf numFmtId="0" fontId="6" fillId="0" borderId="0" xfId="0" applyFont="1" applyAlignment="1">
      <alignment readingOrder="2"/>
    </xf>
    <xf numFmtId="0" fontId="6" fillId="4" borderId="0" xfId="0" applyFont="1" applyFill="1" applyAlignment="1">
      <alignment wrapText="1" readingOrder="2"/>
    </xf>
    <xf numFmtId="0" fontId="6" fillId="0" borderId="0" xfId="0" applyFont="1" applyAlignment="1">
      <alignment wrapText="1" readingOrder="2"/>
    </xf>
    <xf numFmtId="0" fontId="10" fillId="4" borderId="4" xfId="0" applyFont="1" applyFill="1" applyBorder="1" applyAlignment="1">
      <alignment horizontal="center" readingOrder="2"/>
    </xf>
    <xf numFmtId="0" fontId="10" fillId="4" borderId="7" xfId="0" applyFont="1" applyFill="1" applyBorder="1" applyAlignment="1">
      <alignment horizontal="center" readingOrder="2"/>
    </xf>
    <xf numFmtId="0" fontId="12" fillId="0" borderId="0" xfId="0" applyFont="1" applyAlignment="1">
      <alignment readingOrder="2"/>
    </xf>
    <xf numFmtId="0" fontId="12" fillId="5" borderId="0" xfId="0" applyFont="1" applyFill="1" applyAlignment="1">
      <alignment horizontal="center" wrapText="1" readingOrder="2"/>
    </xf>
    <xf numFmtId="0" fontId="10" fillId="4" borderId="0" xfId="0" applyFont="1" applyFill="1" applyBorder="1" applyAlignment="1">
      <alignment readingOrder="2"/>
    </xf>
    <xf numFmtId="0" fontId="12" fillId="4" borderId="0" xfId="0" applyFont="1" applyFill="1" applyAlignment="1">
      <alignment readingOrder="2"/>
    </xf>
    <xf numFmtId="0" fontId="10" fillId="4" borderId="16" xfId="0" applyFont="1" applyFill="1" applyBorder="1" applyAlignment="1">
      <alignment readingOrder="2"/>
    </xf>
    <xf numFmtId="164" fontId="12" fillId="5" borderId="0" xfId="1" applyNumberFormat="1" applyFont="1" applyFill="1" applyAlignment="1">
      <alignment horizontal="center" wrapText="1" readingOrder="2"/>
    </xf>
    <xf numFmtId="164" fontId="10" fillId="4" borderId="0" xfId="1" applyNumberFormat="1" applyFont="1" applyFill="1" applyBorder="1" applyAlignment="1">
      <alignment readingOrder="2"/>
    </xf>
    <xf numFmtId="164" fontId="12" fillId="4" borderId="0" xfId="1" applyNumberFormat="1" applyFont="1" applyFill="1" applyAlignment="1">
      <alignment readingOrder="2"/>
    </xf>
    <xf numFmtId="164" fontId="10" fillId="4" borderId="16" xfId="1" applyNumberFormat="1" applyFont="1" applyFill="1" applyBorder="1" applyAlignment="1">
      <alignment readingOrder="2"/>
    </xf>
    <xf numFmtId="164" fontId="12" fillId="0" borderId="0" xfId="1" applyNumberFormat="1" applyFont="1" applyAlignment="1">
      <alignment readingOrder="2"/>
    </xf>
    <xf numFmtId="0" fontId="7" fillId="3" borderId="0" xfId="0" applyFont="1" applyFill="1" applyBorder="1" applyAlignment="1">
      <alignment horizontal="center" vertical="center" wrapText="1" readingOrder="2"/>
    </xf>
    <xf numFmtId="6" fontId="12" fillId="0" borderId="0" xfId="0" applyNumberFormat="1" applyFont="1" applyBorder="1" applyAlignment="1">
      <alignment readingOrder="2"/>
    </xf>
    <xf numFmtId="0" fontId="12" fillId="0" borderId="0" xfId="0" applyFont="1" applyBorder="1" applyAlignment="1">
      <alignment readingOrder="2"/>
    </xf>
    <xf numFmtId="0" fontId="12" fillId="0" borderId="0" xfId="0" applyFont="1" applyFill="1" applyBorder="1" applyAlignment="1">
      <alignment readingOrder="2"/>
    </xf>
    <xf numFmtId="0" fontId="12" fillId="0" borderId="0" xfId="0" applyFont="1" applyFill="1" applyBorder="1" applyAlignment="1">
      <alignment wrapText="1" readingOrder="2"/>
    </xf>
    <xf numFmtId="0" fontId="12" fillId="0" borderId="1" xfId="0" applyFont="1" applyFill="1" applyBorder="1"/>
    <xf numFmtId="4" fontId="12" fillId="0" borderId="1" xfId="0" applyNumberFormat="1" applyFont="1" applyFill="1" applyBorder="1"/>
    <xf numFmtId="0" fontId="5" fillId="7" borderId="1" xfId="0" applyFont="1" applyFill="1" applyBorder="1"/>
    <xf numFmtId="0" fontId="5" fillId="7" borderId="9" xfId="0" applyFont="1" applyFill="1" applyBorder="1"/>
    <xf numFmtId="0" fontId="5" fillId="7" borderId="31" xfId="0" applyFont="1" applyFill="1" applyBorder="1"/>
    <xf numFmtId="0" fontId="12" fillId="0" borderId="9" xfId="0" applyFont="1" applyFill="1" applyBorder="1"/>
    <xf numFmtId="0" fontId="12" fillId="0" borderId="10" xfId="0" applyFont="1" applyFill="1" applyBorder="1"/>
    <xf numFmtId="0" fontId="12" fillId="0" borderId="7" xfId="0" applyFont="1" applyFill="1" applyBorder="1"/>
    <xf numFmtId="0" fontId="12" fillId="0" borderId="3" xfId="0" applyFont="1" applyFill="1" applyBorder="1"/>
    <xf numFmtId="4" fontId="12" fillId="0" borderId="3" xfId="0" applyNumberFormat="1" applyFont="1" applyFill="1" applyBorder="1"/>
    <xf numFmtId="0" fontId="12" fillId="0" borderId="8" xfId="0" applyFont="1" applyFill="1" applyBorder="1"/>
    <xf numFmtId="0" fontId="12" fillId="7" borderId="10" xfId="0" applyFont="1" applyFill="1" applyBorder="1" applyAlignment="1">
      <alignment horizontal="right" readingOrder="2"/>
    </xf>
    <xf numFmtId="6" fontId="12" fillId="0" borderId="10" xfId="0" applyNumberFormat="1" applyFont="1" applyBorder="1" applyAlignment="1">
      <alignment horizontal="right"/>
    </xf>
    <xf numFmtId="6" fontId="0" fillId="0" borderId="10" xfId="0" applyNumberFormat="1" applyFont="1" applyBorder="1" applyAlignment="1">
      <alignment horizontal="right"/>
    </xf>
    <xf numFmtId="6" fontId="13" fillId="0" borderId="8" xfId="0" applyNumberFormat="1" applyFont="1" applyBorder="1" applyAlignment="1">
      <alignment horizontal="right"/>
    </xf>
    <xf numFmtId="0" fontId="16" fillId="0" borderId="29" xfId="0" applyFont="1" applyFill="1" applyBorder="1" applyAlignment="1">
      <alignment horizontal="right" vertical="center" wrapText="1" readingOrder="2"/>
    </xf>
    <xf numFmtId="14" fontId="5" fillId="0" borderId="29" xfId="0" applyNumberFormat="1" applyFont="1" applyFill="1" applyBorder="1" applyAlignment="1">
      <alignment horizontal="right" vertical="center" readingOrder="2"/>
    </xf>
    <xf numFmtId="14" fontId="5" fillId="0" borderId="29" xfId="0" applyNumberFormat="1" applyFont="1" applyFill="1" applyBorder="1" applyAlignment="1">
      <alignment horizontal="right" vertical="center" wrapText="1" readingOrder="2"/>
    </xf>
    <xf numFmtId="0" fontId="5" fillId="0" borderId="29" xfId="0" applyFont="1" applyFill="1" applyBorder="1" applyAlignment="1">
      <alignment horizontal="right" vertical="center" wrapText="1" readingOrder="2"/>
    </xf>
    <xf numFmtId="0" fontId="10" fillId="0" borderId="29" xfId="0" applyFont="1" applyFill="1" applyBorder="1" applyAlignment="1">
      <alignment horizontal="right" vertical="center" wrapText="1" readingOrder="2"/>
    </xf>
    <xf numFmtId="164" fontId="10" fillId="0" borderId="29" xfId="1" applyNumberFormat="1" applyFont="1" applyFill="1" applyBorder="1" applyAlignment="1">
      <alignment horizontal="right" vertical="center" wrapText="1" readingOrder="2"/>
    </xf>
    <xf numFmtId="0" fontId="5" fillId="0" borderId="30" xfId="0" applyFont="1" applyFill="1" applyBorder="1" applyAlignment="1">
      <alignment horizontal="right" vertical="center" readingOrder="2"/>
    </xf>
    <xf numFmtId="0" fontId="16" fillId="0" borderId="3" xfId="0" applyFont="1" applyFill="1" applyBorder="1" applyAlignment="1">
      <alignment horizontal="right" vertical="center" wrapText="1" readingOrder="2"/>
    </xf>
    <xf numFmtId="0" fontId="5" fillId="0" borderId="3" xfId="0" applyFont="1" applyFill="1" applyBorder="1" applyAlignment="1">
      <alignment horizontal="right" vertical="center" wrapText="1" readingOrder="2"/>
    </xf>
    <xf numFmtId="14" fontId="5" fillId="0" borderId="3" xfId="0" applyNumberFormat="1" applyFont="1" applyFill="1" applyBorder="1" applyAlignment="1">
      <alignment horizontal="right" vertical="center" readingOrder="2"/>
    </xf>
    <xf numFmtId="14" fontId="5" fillId="0" borderId="3" xfId="0" applyNumberFormat="1" applyFont="1" applyFill="1" applyBorder="1" applyAlignment="1">
      <alignment horizontal="right" vertical="center" wrapText="1" readingOrder="2"/>
    </xf>
    <xf numFmtId="0" fontId="10" fillId="0" borderId="3" xfId="0" applyFont="1" applyFill="1" applyBorder="1" applyAlignment="1">
      <alignment horizontal="right" vertical="center" wrapText="1" readingOrder="2"/>
    </xf>
    <xf numFmtId="165" fontId="10" fillId="0" borderId="3" xfId="1" applyNumberFormat="1" applyFont="1" applyFill="1" applyBorder="1" applyAlignment="1">
      <alignment horizontal="right" vertical="center" wrapText="1" readingOrder="2"/>
    </xf>
    <xf numFmtId="0" fontId="5" fillId="0" borderId="8" xfId="0" applyFont="1" applyFill="1" applyBorder="1" applyAlignment="1">
      <alignment horizontal="right" vertical="center" readingOrder="2"/>
    </xf>
    <xf numFmtId="0" fontId="7" fillId="4" borderId="5" xfId="0" applyFont="1" applyFill="1" applyBorder="1" applyAlignment="1">
      <alignment horizontal="right" vertical="center" readingOrder="2"/>
    </xf>
    <xf numFmtId="0" fontId="7" fillId="4" borderId="5" xfId="0" applyFont="1" applyFill="1" applyBorder="1" applyAlignment="1">
      <alignment horizontal="right" vertical="center" wrapText="1" readingOrder="2"/>
    </xf>
    <xf numFmtId="14" fontId="7" fillId="4" borderId="5" xfId="0" applyNumberFormat="1" applyFont="1" applyFill="1" applyBorder="1" applyAlignment="1">
      <alignment horizontal="right" vertical="center" wrapText="1" readingOrder="2"/>
    </xf>
    <xf numFmtId="0" fontId="7" fillId="4" borderId="6" xfId="0" applyFont="1" applyFill="1" applyBorder="1" applyAlignment="1">
      <alignment horizontal="right" vertical="center" wrapText="1" readingOrder="2"/>
    </xf>
    <xf numFmtId="0" fontId="7" fillId="4" borderId="1" xfId="0" applyFont="1" applyFill="1" applyBorder="1" applyAlignment="1">
      <alignment horizontal="right" vertical="center" wrapText="1" readingOrder="2"/>
    </xf>
    <xf numFmtId="14" fontId="7" fillId="4" borderId="1" xfId="0" applyNumberFormat="1" applyFont="1" applyFill="1" applyBorder="1" applyAlignment="1">
      <alignment horizontal="right" vertical="center" wrapText="1" readingOrder="2"/>
    </xf>
    <xf numFmtId="0" fontId="7" fillId="4" borderId="10" xfId="0" applyFont="1" applyFill="1" applyBorder="1" applyAlignment="1">
      <alignment horizontal="right" vertical="center" wrapText="1" readingOrder="2"/>
    </xf>
    <xf numFmtId="0" fontId="7" fillId="4" borderId="3" xfId="0" applyFont="1" applyFill="1" applyBorder="1" applyAlignment="1">
      <alignment horizontal="right" vertical="center" wrapText="1" readingOrder="2"/>
    </xf>
    <xf numFmtId="14" fontId="7" fillId="4" borderId="3" xfId="0" applyNumberFormat="1" applyFont="1" applyFill="1" applyBorder="1" applyAlignment="1">
      <alignment horizontal="right" vertical="center" wrapText="1" readingOrder="2"/>
    </xf>
    <xf numFmtId="0" fontId="7" fillId="4" borderId="8" xfId="0" applyFont="1" applyFill="1" applyBorder="1" applyAlignment="1">
      <alignment horizontal="right" vertical="center" readingOrder="2"/>
    </xf>
    <xf numFmtId="0" fontId="10" fillId="6" borderId="18" xfId="0" applyFont="1" applyFill="1" applyBorder="1" applyAlignment="1">
      <alignment horizontal="right" vertical="center" wrapText="1" readingOrder="2"/>
    </xf>
    <xf numFmtId="0" fontId="7" fillId="6" borderId="29" xfId="0" applyFont="1" applyFill="1" applyBorder="1" applyAlignment="1">
      <alignment horizontal="right" vertical="center" wrapText="1" readingOrder="2"/>
    </xf>
    <xf numFmtId="0" fontId="10" fillId="6" borderId="29" xfId="0" applyFont="1" applyFill="1" applyBorder="1" applyAlignment="1">
      <alignment horizontal="right" vertical="center" wrapText="1" readingOrder="2"/>
    </xf>
    <xf numFmtId="14" fontId="7" fillId="6" borderId="29" xfId="0" applyNumberFormat="1" applyFont="1" applyFill="1" applyBorder="1" applyAlignment="1">
      <alignment horizontal="right" vertical="center" wrapText="1" readingOrder="2"/>
    </xf>
    <xf numFmtId="0" fontId="7" fillId="6" borderId="30" xfId="0" applyFont="1" applyFill="1" applyBorder="1" applyAlignment="1">
      <alignment horizontal="right" vertical="center" readingOrder="2"/>
    </xf>
    <xf numFmtId="0" fontId="7" fillId="4" borderId="6" xfId="0" applyFont="1" applyFill="1" applyBorder="1" applyAlignment="1">
      <alignment horizontal="right" vertical="center" readingOrder="2"/>
    </xf>
    <xf numFmtId="0" fontId="7" fillId="4" borderId="1" xfId="0" applyFont="1" applyFill="1" applyBorder="1" applyAlignment="1">
      <alignment horizontal="right" vertical="center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7" fillId="4" borderId="10" xfId="0" applyFont="1" applyFill="1" applyBorder="1" applyAlignment="1">
      <alignment horizontal="right" vertical="center" readingOrder="2"/>
    </xf>
    <xf numFmtId="0" fontId="7" fillId="4" borderId="3" xfId="0" applyFont="1" applyFill="1" applyBorder="1" applyAlignment="1">
      <alignment horizontal="right" vertical="center" readingOrder="2"/>
    </xf>
    <xf numFmtId="0" fontId="7" fillId="6" borderId="29" xfId="0" applyFont="1" applyFill="1" applyBorder="1" applyAlignment="1">
      <alignment horizontal="right" vertical="center" readingOrder="2"/>
    </xf>
    <xf numFmtId="0" fontId="7" fillId="4" borderId="0" xfId="0" applyFont="1" applyFill="1" applyBorder="1" applyAlignment="1">
      <alignment horizontal="right" vertical="center" readingOrder="2"/>
    </xf>
    <xf numFmtId="0" fontId="7" fillId="0" borderId="1" xfId="0" applyFont="1" applyFill="1" applyBorder="1" applyAlignment="1">
      <alignment horizontal="right" vertical="center" readingOrder="2"/>
    </xf>
    <xf numFmtId="0" fontId="5" fillId="6" borderId="18" xfId="0" applyFont="1" applyFill="1" applyBorder="1" applyAlignment="1">
      <alignment horizontal="right" vertical="center" readingOrder="2"/>
    </xf>
    <xf numFmtId="0" fontId="7" fillId="4" borderId="8" xfId="0" applyFont="1" applyFill="1" applyBorder="1" applyAlignment="1">
      <alignment horizontal="right" vertical="center" wrapText="1" readingOrder="2"/>
    </xf>
    <xf numFmtId="0" fontId="7" fillId="4" borderId="27" xfId="0" applyFont="1" applyFill="1" applyBorder="1" applyAlignment="1">
      <alignment horizontal="right" vertical="center" readingOrder="2"/>
    </xf>
    <xf numFmtId="0" fontId="7" fillId="0" borderId="5" xfId="0" applyFont="1" applyFill="1" applyBorder="1" applyAlignment="1">
      <alignment horizontal="right" vertical="center" wrapText="1" readingOrder="2"/>
    </xf>
    <xf numFmtId="0" fontId="10" fillId="6" borderId="4" xfId="0" applyFont="1" applyFill="1" applyBorder="1" applyAlignment="1">
      <alignment horizontal="right" vertical="center" readingOrder="2"/>
    </xf>
    <xf numFmtId="0" fontId="7" fillId="6" borderId="5" xfId="0" applyFont="1" applyFill="1" applyBorder="1" applyAlignment="1">
      <alignment horizontal="right" vertical="center" readingOrder="2"/>
    </xf>
    <xf numFmtId="0" fontId="7" fillId="6" borderId="5" xfId="0" applyFont="1" applyFill="1" applyBorder="1" applyAlignment="1">
      <alignment horizontal="right" vertical="center" wrapText="1" readingOrder="2"/>
    </xf>
    <xf numFmtId="0" fontId="6" fillId="6" borderId="5" xfId="0" applyFont="1" applyFill="1" applyBorder="1" applyAlignment="1">
      <alignment horizontal="right" vertical="center" readingOrder="2"/>
    </xf>
    <xf numFmtId="0" fontId="7" fillId="6" borderId="6" xfId="0" applyFont="1" applyFill="1" applyBorder="1" applyAlignment="1">
      <alignment horizontal="right" vertical="center" readingOrder="2"/>
    </xf>
    <xf numFmtId="0" fontId="10" fillId="6" borderId="19" xfId="0" applyFont="1" applyFill="1" applyBorder="1" applyAlignment="1">
      <alignment horizontal="right" vertical="center" readingOrder="2"/>
    </xf>
    <xf numFmtId="0" fontId="7" fillId="4" borderId="20" xfId="0" applyFont="1" applyFill="1" applyBorder="1" applyAlignment="1">
      <alignment horizontal="right" vertical="center" readingOrder="2"/>
    </xf>
    <xf numFmtId="0" fontId="7" fillId="4" borderId="20" xfId="0" applyFont="1" applyFill="1" applyBorder="1" applyAlignment="1">
      <alignment horizontal="right" vertical="center" wrapText="1" readingOrder="2"/>
    </xf>
    <xf numFmtId="0" fontId="6" fillId="4" borderId="1" xfId="0" applyFont="1" applyFill="1" applyBorder="1" applyAlignment="1">
      <alignment horizontal="right" vertical="center" readingOrder="2"/>
    </xf>
    <xf numFmtId="14" fontId="7" fillId="4" borderId="20" xfId="0" applyNumberFormat="1" applyFont="1" applyFill="1" applyBorder="1" applyAlignment="1">
      <alignment horizontal="right" vertical="center" wrapText="1" readingOrder="2"/>
    </xf>
    <xf numFmtId="0" fontId="7" fillId="4" borderId="21" xfId="0" applyFont="1" applyFill="1" applyBorder="1" applyAlignment="1">
      <alignment horizontal="right" vertical="center" readingOrder="2"/>
    </xf>
    <xf numFmtId="0" fontId="7" fillId="4" borderId="21" xfId="0" applyFont="1" applyFill="1" applyBorder="1" applyAlignment="1">
      <alignment horizontal="right" vertical="center" wrapText="1" readingOrder="2"/>
    </xf>
    <xf numFmtId="0" fontId="10" fillId="4" borderId="19" xfId="0" applyFont="1" applyFill="1" applyBorder="1" applyAlignment="1">
      <alignment horizontal="right" vertical="center" readingOrder="2"/>
    </xf>
    <xf numFmtId="0" fontId="10" fillId="6" borderId="7" xfId="0" applyFont="1" applyFill="1" applyBorder="1" applyAlignment="1">
      <alignment horizontal="right" vertical="center" readingOrder="2"/>
    </xf>
    <xf numFmtId="0" fontId="7" fillId="6" borderId="3" xfId="0" applyFont="1" applyFill="1" applyBorder="1" applyAlignment="1">
      <alignment horizontal="right" vertical="center" readingOrder="2"/>
    </xf>
    <xf numFmtId="0" fontId="7" fillId="6" borderId="3" xfId="0" applyFont="1" applyFill="1" applyBorder="1" applyAlignment="1">
      <alignment horizontal="right" vertical="center" wrapText="1" readingOrder="2"/>
    </xf>
    <xf numFmtId="0" fontId="7" fillId="6" borderId="8" xfId="0" applyFont="1" applyFill="1" applyBorder="1" applyAlignment="1">
      <alignment horizontal="right" vertical="center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17" fillId="0" borderId="18" xfId="0" applyFont="1" applyFill="1" applyBorder="1" applyAlignment="1">
      <alignment horizontal="right" vertical="center" readingOrder="2"/>
    </xf>
    <xf numFmtId="0" fontId="17" fillId="0" borderId="7" xfId="0" applyFont="1" applyFill="1" applyBorder="1" applyAlignment="1">
      <alignment horizontal="right" vertical="center" wrapText="1" readingOrder="2"/>
    </xf>
    <xf numFmtId="0" fontId="5" fillId="8" borderId="5" xfId="0" applyFont="1" applyFill="1" applyBorder="1" applyAlignment="1">
      <alignment horizontal="center" vertical="center" wrapText="1" readingOrder="2"/>
    </xf>
    <xf numFmtId="0" fontId="5" fillId="8" borderId="3" xfId="0" applyFont="1" applyFill="1" applyBorder="1" applyAlignment="1">
      <alignment horizontal="center" vertical="center" wrapText="1" readingOrder="2"/>
    </xf>
    <xf numFmtId="0" fontId="5" fillId="8" borderId="3" xfId="0" applyFont="1" applyFill="1" applyBorder="1" applyAlignment="1">
      <alignment horizontal="center" vertical="center" readingOrder="2"/>
    </xf>
    <xf numFmtId="0" fontId="10" fillId="4" borderId="26" xfId="0" applyFont="1" applyFill="1" applyBorder="1" applyAlignment="1">
      <alignment horizontal="right" vertical="center" wrapText="1" readingOrder="2"/>
    </xf>
    <xf numFmtId="0" fontId="10" fillId="4" borderId="18" xfId="0" applyFont="1" applyFill="1" applyBorder="1" applyAlignment="1">
      <alignment horizontal="right" vertical="center" wrapText="1" readingOrder="2"/>
    </xf>
    <xf numFmtId="0" fontId="10" fillId="4" borderId="28" xfId="0" applyFont="1" applyFill="1" applyBorder="1" applyAlignment="1">
      <alignment horizontal="right" vertical="center" wrapText="1" readingOrder="2"/>
    </xf>
    <xf numFmtId="0" fontId="7" fillId="4" borderId="0" xfId="0" applyFont="1" applyFill="1" applyBorder="1" applyAlignment="1">
      <alignment horizontal="center" vertical="center" readingOrder="2"/>
    </xf>
    <xf numFmtId="0" fontId="7" fillId="4" borderId="0" xfId="0" applyFont="1" applyFill="1" applyAlignment="1">
      <alignment horizontal="center" vertical="center" readingOrder="2"/>
    </xf>
    <xf numFmtId="0" fontId="5" fillId="8" borderId="5" xfId="0" applyFont="1" applyFill="1" applyBorder="1" applyAlignment="1">
      <alignment horizontal="center" vertical="center" wrapText="1" readingOrder="2"/>
    </xf>
    <xf numFmtId="0" fontId="5" fillId="8" borderId="3" xfId="0" applyFont="1" applyFill="1" applyBorder="1" applyAlignment="1">
      <alignment horizontal="center" vertical="center" wrapText="1" readingOrder="2"/>
    </xf>
    <xf numFmtId="0" fontId="10" fillId="8" borderId="5" xfId="0" applyFont="1" applyFill="1" applyBorder="1" applyAlignment="1">
      <alignment horizontal="center" vertical="center" wrapText="1" readingOrder="2"/>
    </xf>
    <xf numFmtId="0" fontId="10" fillId="8" borderId="3" xfId="0" applyFont="1" applyFill="1" applyBorder="1" applyAlignment="1">
      <alignment horizontal="center" vertical="center" wrapText="1" readingOrder="2"/>
    </xf>
    <xf numFmtId="0" fontId="5" fillId="8" borderId="6" xfId="0" applyFont="1" applyFill="1" applyBorder="1" applyAlignment="1">
      <alignment horizontal="center" vertical="center" readingOrder="2"/>
    </xf>
    <xf numFmtId="0" fontId="5" fillId="8" borderId="8" xfId="0" applyFont="1" applyFill="1" applyBorder="1" applyAlignment="1">
      <alignment horizontal="center" vertical="center" readingOrder="2"/>
    </xf>
    <xf numFmtId="0" fontId="5" fillId="8" borderId="5" xfId="0" applyFont="1" applyFill="1" applyBorder="1" applyAlignment="1">
      <alignment horizontal="center" vertical="center" readingOrder="2"/>
    </xf>
    <xf numFmtId="0" fontId="5" fillId="8" borderId="4" xfId="0" applyFont="1" applyFill="1" applyBorder="1" applyAlignment="1">
      <alignment horizontal="center" vertical="center" readingOrder="2"/>
    </xf>
    <xf numFmtId="0" fontId="5" fillId="8" borderId="7" xfId="0" applyFont="1" applyFill="1" applyBorder="1" applyAlignment="1">
      <alignment horizontal="center" vertical="center" readingOrder="2"/>
    </xf>
    <xf numFmtId="0" fontId="5" fillId="8" borderId="24" xfId="0" applyFont="1" applyFill="1" applyBorder="1" applyAlignment="1">
      <alignment horizontal="center" vertical="center" wrapText="1" readingOrder="2"/>
    </xf>
    <xf numFmtId="0" fontId="5" fillId="8" borderId="25" xfId="0" applyFont="1" applyFill="1" applyBorder="1" applyAlignment="1">
      <alignment horizontal="center" vertical="center" wrapText="1" readingOrder="2"/>
    </xf>
    <xf numFmtId="164" fontId="10" fillId="8" borderId="5" xfId="1" applyNumberFormat="1" applyFont="1" applyFill="1" applyBorder="1" applyAlignment="1">
      <alignment horizontal="center" vertical="center" wrapText="1" readingOrder="2"/>
    </xf>
    <xf numFmtId="164" fontId="10" fillId="8" borderId="3" xfId="1" applyNumberFormat="1" applyFont="1" applyFill="1" applyBorder="1" applyAlignment="1">
      <alignment horizontal="center" vertical="center" wrapText="1" readingOrder="2"/>
    </xf>
    <xf numFmtId="0" fontId="10" fillId="6" borderId="22" xfId="0" applyFont="1" applyFill="1" applyBorder="1" applyAlignment="1">
      <alignment horizontal="right" readingOrder="2"/>
    </xf>
    <xf numFmtId="0" fontId="10" fillId="6" borderId="23" xfId="0" applyFont="1" applyFill="1" applyBorder="1" applyAlignment="1">
      <alignment horizontal="right" readingOrder="2"/>
    </xf>
    <xf numFmtId="0" fontId="10" fillId="6" borderId="11" xfId="0" applyFont="1" applyFill="1" applyBorder="1" applyAlignment="1">
      <alignment horizontal="right" readingOrder="2"/>
    </xf>
    <xf numFmtId="0" fontId="12" fillId="0" borderId="9" xfId="0" applyFont="1" applyBorder="1" applyAlignment="1">
      <alignment horizontal="right" wrapText="1" readingOrder="2"/>
    </xf>
    <xf numFmtId="0" fontId="12" fillId="0" borderId="1" xfId="0" applyFont="1" applyBorder="1" applyAlignment="1">
      <alignment horizontal="right" wrapText="1" readingOrder="2"/>
    </xf>
    <xf numFmtId="0" fontId="12" fillId="0" borderId="9" xfId="0" applyFont="1" applyBorder="1" applyAlignment="1">
      <alignment horizontal="right" readingOrder="2"/>
    </xf>
    <xf numFmtId="0" fontId="12" fillId="0" borderId="1" xfId="0" applyFont="1" applyBorder="1" applyAlignment="1">
      <alignment horizontal="right" readingOrder="2"/>
    </xf>
    <xf numFmtId="0" fontId="10" fillId="4" borderId="14" xfId="0" applyFont="1" applyFill="1" applyBorder="1" applyAlignment="1">
      <alignment horizontal="center" readingOrder="2"/>
    </xf>
    <xf numFmtId="0" fontId="10" fillId="4" borderId="15" xfId="0" applyFont="1" applyFill="1" applyBorder="1" applyAlignment="1">
      <alignment horizontal="center" readingOrder="2"/>
    </xf>
    <xf numFmtId="0" fontId="10" fillId="4" borderId="13" xfId="0" applyFont="1" applyFill="1" applyBorder="1" applyAlignment="1">
      <alignment horizontal="center" readingOrder="2"/>
    </xf>
    <xf numFmtId="0" fontId="10" fillId="4" borderId="11" xfId="0" applyFont="1" applyFill="1" applyBorder="1" applyAlignment="1">
      <alignment horizontal="center" readingOrder="2"/>
    </xf>
    <xf numFmtId="0" fontId="13" fillId="0" borderId="7" xfId="0" applyFont="1" applyBorder="1" applyAlignment="1">
      <alignment horizontal="right" readingOrder="2"/>
    </xf>
    <xf numFmtId="0" fontId="13" fillId="0" borderId="3" xfId="0" applyFont="1" applyBorder="1" applyAlignment="1">
      <alignment horizontal="right" readingOrder="2"/>
    </xf>
    <xf numFmtId="0" fontId="13" fillId="6" borderId="4" xfId="0" applyFont="1" applyFill="1" applyBorder="1" applyAlignment="1">
      <alignment horizontal="right" readingOrder="2"/>
    </xf>
    <xf numFmtId="0" fontId="13" fillId="6" borderId="5" xfId="0" applyFont="1" applyFill="1" applyBorder="1" applyAlignment="1">
      <alignment horizontal="right" readingOrder="2"/>
    </xf>
    <xf numFmtId="0" fontId="13" fillId="6" borderId="6" xfId="0" applyFont="1" applyFill="1" applyBorder="1" applyAlignment="1">
      <alignment horizontal="right" readingOrder="2"/>
    </xf>
    <xf numFmtId="0" fontId="10" fillId="4" borderId="26" xfId="0" applyFont="1" applyFill="1" applyBorder="1" applyAlignment="1">
      <alignment horizontal="right" vertical="center" readingOrder="2"/>
    </xf>
    <xf numFmtId="0" fontId="10" fillId="4" borderId="28" xfId="0" applyFont="1" applyFill="1" applyBorder="1" applyAlignment="1">
      <alignment horizontal="right" vertical="center" readingOrder="2"/>
    </xf>
    <xf numFmtId="0" fontId="12" fillId="7" borderId="9" xfId="0" applyFont="1" applyFill="1" applyBorder="1" applyAlignment="1">
      <alignment horizontal="right" readingOrder="2"/>
    </xf>
    <xf numFmtId="0" fontId="12" fillId="7" borderId="1" xfId="0" applyFont="1" applyFill="1" applyBorder="1" applyAlignment="1">
      <alignment horizontal="right" readingOrder="2"/>
    </xf>
    <xf numFmtId="0" fontId="10" fillId="4" borderId="18" xfId="0" applyFont="1" applyFill="1" applyBorder="1" applyAlignment="1">
      <alignment horizontal="right" vertical="center" readingOrder="2"/>
    </xf>
    <xf numFmtId="0" fontId="15" fillId="0" borderId="32" xfId="0" applyFont="1" applyFill="1" applyBorder="1" applyAlignment="1">
      <alignment horizontal="center" vertical="center" readingOrder="2"/>
    </xf>
    <xf numFmtId="0" fontId="15" fillId="0" borderId="16" xfId="0" applyFont="1" applyFill="1" applyBorder="1" applyAlignment="1">
      <alignment horizontal="center" vertical="center" readingOrder="2"/>
    </xf>
    <xf numFmtId="0" fontId="15" fillId="0" borderId="17" xfId="0" applyFont="1" applyFill="1" applyBorder="1" applyAlignment="1">
      <alignment horizontal="center" vertical="center" readingOrder="2"/>
    </xf>
    <xf numFmtId="166" fontId="12" fillId="4" borderId="5" xfId="2" applyNumberFormat="1" applyFont="1" applyFill="1" applyBorder="1" applyAlignment="1">
      <alignment horizontal="right" vertical="center" wrapText="1" readingOrder="2"/>
    </xf>
    <xf numFmtId="166" fontId="12" fillId="4" borderId="1" xfId="2" applyNumberFormat="1" applyFont="1" applyFill="1" applyBorder="1" applyAlignment="1">
      <alignment horizontal="right" vertical="center" wrapText="1" readingOrder="2"/>
    </xf>
    <xf numFmtId="166" fontId="12" fillId="4" borderId="3" xfId="2" applyNumberFormat="1" applyFont="1" applyFill="1" applyBorder="1" applyAlignment="1">
      <alignment horizontal="right" vertical="center" wrapText="1" readingOrder="2"/>
    </xf>
    <xf numFmtId="166" fontId="10" fillId="6" borderId="29" xfId="0" applyNumberFormat="1" applyFont="1" applyFill="1" applyBorder="1" applyAlignment="1">
      <alignment horizontal="right" vertical="center" wrapText="1" readingOrder="2"/>
    </xf>
    <xf numFmtId="166" fontId="10" fillId="6" borderId="29" xfId="1" applyNumberFormat="1" applyFont="1" applyFill="1" applyBorder="1" applyAlignment="1">
      <alignment horizontal="right" vertical="center" wrapText="1" readingOrder="2"/>
    </xf>
    <xf numFmtId="166" fontId="10" fillId="6" borderId="29" xfId="2" applyNumberFormat="1" applyFont="1" applyFill="1" applyBorder="1" applyAlignment="1">
      <alignment horizontal="right" vertical="center" wrapText="1" readingOrder="2"/>
    </xf>
    <xf numFmtId="166" fontId="12" fillId="4" borderId="5" xfId="1" applyNumberFormat="1" applyFont="1" applyFill="1" applyBorder="1" applyAlignment="1">
      <alignment horizontal="right" vertical="center" wrapText="1" readingOrder="2"/>
    </xf>
    <xf numFmtId="166" fontId="12" fillId="4" borderId="1" xfId="1" applyNumberFormat="1" applyFont="1" applyFill="1" applyBorder="1" applyAlignment="1">
      <alignment horizontal="right" vertical="center" wrapText="1" readingOrder="2"/>
    </xf>
    <xf numFmtId="166" fontId="12" fillId="4" borderId="3" xfId="1" applyNumberFormat="1" applyFont="1" applyFill="1" applyBorder="1" applyAlignment="1">
      <alignment horizontal="right" vertical="center" wrapText="1" readingOrder="2"/>
    </xf>
    <xf numFmtId="166" fontId="12" fillId="6" borderId="29" xfId="1" applyNumberFormat="1" applyFont="1" applyFill="1" applyBorder="1" applyAlignment="1">
      <alignment horizontal="right" vertical="center" wrapText="1" readingOrder="2"/>
    </xf>
    <xf numFmtId="166" fontId="12" fillId="4" borderId="5" xfId="2" applyNumberFormat="1" applyFont="1" applyFill="1" applyBorder="1" applyAlignment="1">
      <alignment horizontal="right" vertical="center" readingOrder="2"/>
    </xf>
    <xf numFmtId="166" fontId="12" fillId="4" borderId="3" xfId="2" applyNumberFormat="1" applyFont="1" applyFill="1" applyBorder="1" applyAlignment="1">
      <alignment horizontal="right" vertical="center" readingOrder="2"/>
    </xf>
    <xf numFmtId="166" fontId="10" fillId="6" borderId="5" xfId="2" applyNumberFormat="1" applyFont="1" applyFill="1" applyBorder="1" applyAlignment="1">
      <alignment horizontal="right" vertical="center" readingOrder="2"/>
    </xf>
    <xf numFmtId="166" fontId="12" fillId="6" borderId="5" xfId="1" applyNumberFormat="1" applyFont="1" applyFill="1" applyBorder="1" applyAlignment="1">
      <alignment horizontal="right" vertical="center" wrapText="1" readingOrder="2"/>
    </xf>
    <xf numFmtId="166" fontId="10" fillId="6" borderId="20" xfId="2" applyNumberFormat="1" applyFont="1" applyFill="1" applyBorder="1" applyAlignment="1">
      <alignment horizontal="right" vertical="center" readingOrder="2"/>
    </xf>
    <xf numFmtId="166" fontId="12" fillId="4" borderId="20" xfId="1" applyNumberFormat="1" applyFont="1" applyFill="1" applyBorder="1" applyAlignment="1">
      <alignment horizontal="right" vertical="center" wrapText="1" readingOrder="2"/>
    </xf>
    <xf numFmtId="166" fontId="12" fillId="4" borderId="20" xfId="0" applyNumberFormat="1" applyFont="1" applyFill="1" applyBorder="1" applyAlignment="1">
      <alignment horizontal="right" vertical="center" readingOrder="2"/>
    </xf>
    <xf numFmtId="166" fontId="10" fillId="6" borderId="3" xfId="2" applyNumberFormat="1" applyFont="1" applyFill="1" applyBorder="1" applyAlignment="1">
      <alignment horizontal="right" vertical="center" wrapText="1" readingOrder="2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657225</xdr:colOff>
      <xdr:row>0</xdr:row>
      <xdr:rowOff>19050</xdr:rowOff>
    </xdr:from>
    <xdr:to>
      <xdr:col>9</xdr:col>
      <xdr:colOff>657225</xdr:colOff>
      <xdr:row>0</xdr:row>
      <xdr:rowOff>248772</xdr:rowOff>
    </xdr:to>
    <xdr:sp macro="" textlink="">
      <xdr:nvSpPr>
        <xdr:cNvPr id="8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542785525" y="19050"/>
          <a:ext cx="14077950" cy="22972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תכניות עבודה 2021 – עיריית עפולה</a:t>
          </a:r>
        </a:p>
      </xdr:txBody>
    </xdr:sp>
    <xdr:clientData/>
  </xdr:twoCellAnchor>
  <xdr:twoCellAnchor editAs="oneCell">
    <xdr:from>
      <xdr:col>12</xdr:col>
      <xdr:colOff>774700</xdr:colOff>
      <xdr:row>0</xdr:row>
      <xdr:rowOff>133350</xdr:rowOff>
    </xdr:from>
    <xdr:to>
      <xdr:col>12</xdr:col>
      <xdr:colOff>1631950</xdr:colOff>
      <xdr:row>4</xdr:row>
      <xdr:rowOff>176019</xdr:rowOff>
    </xdr:to>
    <xdr:pic>
      <xdr:nvPicPr>
        <xdr:cNvPr id="9" name="תמונה 2" descr="תוצאת תמונה עבור עיריית עפולה">
          <a:extLst>
            <a:ext uri="{FF2B5EF4-FFF2-40B4-BE49-F238E27FC236}">
              <a16:creationId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7019725" y="133350"/>
          <a:ext cx="857250" cy="1214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79"/>
  <sheetViews>
    <sheetView rightToLeft="1" tabSelected="1" view="pageBreakPreview" zoomScale="60" zoomScaleNormal="60" workbookViewId="0">
      <selection activeCell="D3" sqref="D3:E3"/>
    </sheetView>
  </sheetViews>
  <sheetFormatPr defaultColWidth="9.125" defaultRowHeight="18.75" outlineLevelCol="1" x14ac:dyDescent="0.3"/>
  <cols>
    <col min="1" max="1" width="9.125" style="19"/>
    <col min="2" max="2" width="25.625" style="19" customWidth="1"/>
    <col min="3" max="3" width="18.25" style="19" customWidth="1"/>
    <col min="4" max="4" width="24" style="19" customWidth="1"/>
    <col min="5" max="5" width="28" style="19" customWidth="1"/>
    <col min="6" max="6" width="28.75" style="19" customWidth="1"/>
    <col min="7" max="7" width="28.125" style="19" customWidth="1"/>
    <col min="8" max="8" width="22.375" style="19" customWidth="1"/>
    <col min="9" max="9" width="18.75" style="19" customWidth="1"/>
    <col min="10" max="10" width="23.625" style="19" customWidth="1"/>
    <col min="11" max="11" width="16.125" style="24" customWidth="1"/>
    <col min="12" max="12" width="15.375" style="33" customWidth="1"/>
    <col min="13" max="13" width="21.5" style="19" customWidth="1"/>
    <col min="14" max="16" width="9.125" style="10" hidden="1" customWidth="1" outlineLevel="1"/>
    <col min="17" max="17" width="9.125" style="10" collapsed="1"/>
    <col min="18" max="23" width="9.125" style="10"/>
    <col min="24" max="16384" width="9.125" style="19"/>
  </cols>
  <sheetData>
    <row r="1" spans="2:23" s="15" customFormat="1" ht="34.5" customHeight="1" x14ac:dyDescent="0.3">
      <c r="K1" s="25"/>
      <c r="L1" s="29"/>
      <c r="M1" s="16"/>
    </row>
    <row r="2" spans="2:23" s="10" customFormat="1" ht="19.5" thickBot="1" x14ac:dyDescent="0.35">
      <c r="K2" s="26"/>
      <c r="L2" s="30"/>
      <c r="M2" s="9"/>
      <c r="N2" s="9"/>
      <c r="O2" s="9"/>
    </row>
    <row r="3" spans="2:23" s="10" customFormat="1" x14ac:dyDescent="0.3">
      <c r="C3" s="22" t="s">
        <v>31</v>
      </c>
      <c r="D3" s="145" t="s">
        <v>43</v>
      </c>
      <c r="E3" s="146"/>
      <c r="F3" s="8"/>
      <c r="G3" s="8"/>
      <c r="H3" s="9"/>
      <c r="I3" s="9"/>
      <c r="J3" s="9"/>
      <c r="K3" s="27"/>
      <c r="L3" s="31"/>
    </row>
    <row r="4" spans="2:23" s="10" customFormat="1" ht="19.5" thickBot="1" x14ac:dyDescent="0.35">
      <c r="C4" s="23" t="s">
        <v>37</v>
      </c>
      <c r="D4" s="143" t="s">
        <v>41</v>
      </c>
      <c r="E4" s="144"/>
      <c r="F4" s="8"/>
      <c r="G4" s="8"/>
      <c r="H4" s="9"/>
      <c r="I4" s="9"/>
      <c r="J4" s="9"/>
      <c r="K4" s="27"/>
      <c r="L4" s="31"/>
    </row>
    <row r="5" spans="2:23" s="13" customFormat="1" ht="19.5" thickBot="1" x14ac:dyDescent="0.35">
      <c r="C5" s="11"/>
      <c r="D5" s="12"/>
      <c r="E5" s="12"/>
      <c r="F5" s="12"/>
      <c r="G5" s="12"/>
      <c r="H5" s="11"/>
      <c r="I5" s="11"/>
      <c r="J5" s="11"/>
      <c r="K5" s="27"/>
      <c r="L5" s="31"/>
    </row>
    <row r="6" spans="2:23" s="13" customFormat="1" ht="19.5" thickBot="1" x14ac:dyDescent="0.35">
      <c r="B6" s="14" t="s">
        <v>40</v>
      </c>
      <c r="C6" s="28" t="s">
        <v>42</v>
      </c>
      <c r="D6" s="28"/>
      <c r="E6" s="28"/>
      <c r="F6" s="17"/>
      <c r="G6" s="17"/>
      <c r="H6" s="17"/>
      <c r="I6" s="17"/>
      <c r="J6" s="17"/>
      <c r="K6" s="28"/>
      <c r="L6" s="32"/>
      <c r="M6" s="18"/>
    </row>
    <row r="7" spans="2:23" s="10" customFormat="1" ht="19.5" thickBot="1" x14ac:dyDescent="0.35">
      <c r="K7" s="27"/>
      <c r="L7" s="31"/>
    </row>
    <row r="8" spans="2:23" ht="15.75" customHeight="1" x14ac:dyDescent="0.25">
      <c r="B8" s="130" t="s">
        <v>27</v>
      </c>
      <c r="C8" s="123" t="s">
        <v>38</v>
      </c>
      <c r="D8" s="123" t="s">
        <v>25</v>
      </c>
      <c r="E8" s="132" t="s">
        <v>39</v>
      </c>
      <c r="F8" s="132" t="s">
        <v>33</v>
      </c>
      <c r="G8" s="115" t="s">
        <v>30</v>
      </c>
      <c r="H8" s="129" t="s">
        <v>32</v>
      </c>
      <c r="I8" s="129"/>
      <c r="J8" s="123" t="s">
        <v>11</v>
      </c>
      <c r="K8" s="125" t="s">
        <v>166</v>
      </c>
      <c r="L8" s="134" t="s">
        <v>167</v>
      </c>
      <c r="M8" s="127" t="s">
        <v>0</v>
      </c>
      <c r="N8" s="121" t="s">
        <v>10</v>
      </c>
      <c r="O8" s="122"/>
      <c r="P8" s="122"/>
    </row>
    <row r="9" spans="2:23" s="21" customFormat="1" ht="32.25" thickBot="1" x14ac:dyDescent="0.3">
      <c r="B9" s="131"/>
      <c r="C9" s="124"/>
      <c r="D9" s="124"/>
      <c r="E9" s="133"/>
      <c r="F9" s="133"/>
      <c r="G9" s="116" t="s">
        <v>2</v>
      </c>
      <c r="H9" s="117" t="s">
        <v>28</v>
      </c>
      <c r="I9" s="116" t="s">
        <v>29</v>
      </c>
      <c r="J9" s="124"/>
      <c r="K9" s="126"/>
      <c r="L9" s="135"/>
      <c r="M9" s="128"/>
      <c r="N9" s="5" t="s">
        <v>4</v>
      </c>
      <c r="O9" s="6" t="s">
        <v>8</v>
      </c>
      <c r="P9" s="6" t="s">
        <v>9</v>
      </c>
      <c r="Q9" s="20"/>
      <c r="R9" s="20"/>
      <c r="S9" s="20"/>
      <c r="T9" s="20"/>
      <c r="U9" s="20"/>
      <c r="V9" s="20"/>
      <c r="W9" s="20"/>
    </row>
    <row r="10" spans="2:23" s="21" customFormat="1" ht="18.75" customHeight="1" thickBot="1" x14ac:dyDescent="0.3">
      <c r="B10" s="157" t="s">
        <v>179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9"/>
      <c r="N10" s="34"/>
      <c r="O10" s="34"/>
      <c r="P10" s="34"/>
      <c r="Q10" s="20"/>
      <c r="R10" s="20"/>
      <c r="S10" s="20"/>
      <c r="T10" s="20"/>
      <c r="U10" s="20"/>
      <c r="V10" s="20"/>
      <c r="W10" s="20"/>
    </row>
    <row r="11" spans="2:23" s="21" customFormat="1" ht="63" x14ac:dyDescent="0.25">
      <c r="B11" s="113" t="s">
        <v>170</v>
      </c>
      <c r="C11" s="54" t="s">
        <v>216</v>
      </c>
      <c r="D11" s="54" t="s">
        <v>214</v>
      </c>
      <c r="E11" s="54"/>
      <c r="F11" s="54" t="s">
        <v>203</v>
      </c>
      <c r="G11" s="54" t="s">
        <v>202</v>
      </c>
      <c r="H11" s="55">
        <v>44197</v>
      </c>
      <c r="I11" s="56">
        <v>44561</v>
      </c>
      <c r="J11" s="57" t="s">
        <v>215</v>
      </c>
      <c r="K11" s="58" t="s">
        <v>227</v>
      </c>
      <c r="L11" s="59" t="s">
        <v>227</v>
      </c>
      <c r="M11" s="60"/>
      <c r="N11" s="34"/>
      <c r="O11" s="34"/>
      <c r="P11" s="34"/>
      <c r="Q11" s="20"/>
      <c r="R11" s="20"/>
      <c r="S11" s="20"/>
      <c r="T11" s="20"/>
      <c r="U11" s="20"/>
      <c r="V11" s="20"/>
      <c r="W11" s="20"/>
    </row>
    <row r="12" spans="2:23" s="21" customFormat="1" ht="115.5" customHeight="1" thickBot="1" x14ac:dyDescent="0.3">
      <c r="B12" s="114" t="s">
        <v>171</v>
      </c>
      <c r="C12" s="61" t="s">
        <v>225</v>
      </c>
      <c r="D12" s="62" t="s">
        <v>213</v>
      </c>
      <c r="E12" s="62" t="s">
        <v>238</v>
      </c>
      <c r="F12" s="62" t="s">
        <v>237</v>
      </c>
      <c r="G12" s="62" t="s">
        <v>172</v>
      </c>
      <c r="H12" s="63">
        <v>44197</v>
      </c>
      <c r="I12" s="64">
        <v>44561</v>
      </c>
      <c r="J12" s="62" t="s">
        <v>173</v>
      </c>
      <c r="K12" s="65">
        <v>0</v>
      </c>
      <c r="L12" s="66">
        <v>0</v>
      </c>
      <c r="M12" s="67"/>
      <c r="N12" s="34"/>
      <c r="O12" s="34"/>
      <c r="P12" s="34"/>
      <c r="Q12" s="20"/>
      <c r="R12" s="20"/>
      <c r="S12" s="20"/>
      <c r="T12" s="20"/>
      <c r="U12" s="20"/>
      <c r="V12" s="20"/>
      <c r="W12" s="20"/>
    </row>
    <row r="13" spans="2:23" s="10" customFormat="1" ht="47.25" x14ac:dyDescent="0.25">
      <c r="B13" s="118" t="s">
        <v>44</v>
      </c>
      <c r="C13" s="68">
        <v>0</v>
      </c>
      <c r="D13" s="69" t="s">
        <v>56</v>
      </c>
      <c r="E13" s="69" t="s">
        <v>57</v>
      </c>
      <c r="F13" s="94" t="s">
        <v>46</v>
      </c>
      <c r="G13" s="69" t="s">
        <v>55</v>
      </c>
      <c r="H13" s="70">
        <v>44197</v>
      </c>
      <c r="I13" s="70">
        <v>44561</v>
      </c>
      <c r="J13" s="69" t="s">
        <v>58</v>
      </c>
      <c r="K13" s="160">
        <v>14000</v>
      </c>
      <c r="L13" s="160"/>
      <c r="M13" s="71" t="s">
        <v>59</v>
      </c>
      <c r="N13" s="7"/>
      <c r="O13" s="7"/>
      <c r="P13" s="7"/>
    </row>
    <row r="14" spans="2:23" s="10" customFormat="1" ht="47.25" x14ac:dyDescent="0.25">
      <c r="B14" s="119"/>
      <c r="C14" s="72" t="s">
        <v>226</v>
      </c>
      <c r="D14" s="72" t="s">
        <v>61</v>
      </c>
      <c r="E14" s="72" t="s">
        <v>62</v>
      </c>
      <c r="F14" s="85" t="s">
        <v>45</v>
      </c>
      <c r="G14" s="72" t="s">
        <v>60</v>
      </c>
      <c r="H14" s="73">
        <v>44197</v>
      </c>
      <c r="I14" s="73">
        <v>44561</v>
      </c>
      <c r="J14" s="72"/>
      <c r="K14" s="161">
        <v>30000</v>
      </c>
      <c r="L14" s="161">
        <v>5000</v>
      </c>
      <c r="M14" s="74" t="s">
        <v>120</v>
      </c>
      <c r="N14" s="7"/>
      <c r="O14" s="7"/>
      <c r="P14" s="7"/>
    </row>
    <row r="15" spans="2:23" s="10" customFormat="1" ht="63.75" thickBot="1" x14ac:dyDescent="0.3">
      <c r="B15" s="120"/>
      <c r="C15" s="75" t="s">
        <v>64</v>
      </c>
      <c r="D15" s="75" t="s">
        <v>63</v>
      </c>
      <c r="E15" s="75" t="s">
        <v>248</v>
      </c>
      <c r="F15" s="112" t="s">
        <v>47</v>
      </c>
      <c r="G15" s="75" t="s">
        <v>55</v>
      </c>
      <c r="H15" s="76">
        <v>44197</v>
      </c>
      <c r="I15" s="76">
        <v>44561</v>
      </c>
      <c r="J15" s="75"/>
      <c r="K15" s="162">
        <v>3000</v>
      </c>
      <c r="L15" s="162"/>
      <c r="M15" s="77"/>
      <c r="N15" s="7"/>
      <c r="O15" s="7"/>
      <c r="P15" s="7"/>
    </row>
    <row r="16" spans="2:23" s="10" customFormat="1" ht="19.5" thickBot="1" x14ac:dyDescent="0.3">
      <c r="B16" s="78" t="s">
        <v>103</v>
      </c>
      <c r="C16" s="79"/>
      <c r="D16" s="79"/>
      <c r="E16" s="79"/>
      <c r="F16" s="80"/>
      <c r="G16" s="79"/>
      <c r="H16" s="81"/>
      <c r="I16" s="81"/>
      <c r="J16" s="79"/>
      <c r="K16" s="163">
        <f>SUM(K13:K15)</f>
        <v>47000</v>
      </c>
      <c r="L16" s="164">
        <f>SUM(L13:L15)</f>
        <v>5000</v>
      </c>
      <c r="M16" s="82"/>
      <c r="N16" s="7"/>
      <c r="O16" s="7"/>
      <c r="P16" s="7"/>
    </row>
    <row r="17" spans="2:16" s="10" customFormat="1" ht="47.25" x14ac:dyDescent="0.25">
      <c r="B17" s="118" t="s">
        <v>48</v>
      </c>
      <c r="C17" s="68"/>
      <c r="D17" s="69" t="s">
        <v>228</v>
      </c>
      <c r="E17" s="69" t="s">
        <v>228</v>
      </c>
      <c r="F17" s="94" t="s">
        <v>49</v>
      </c>
      <c r="G17" s="69" t="s">
        <v>230</v>
      </c>
      <c r="H17" s="70">
        <v>44197</v>
      </c>
      <c r="I17" s="70">
        <v>44561</v>
      </c>
      <c r="J17" s="69" t="s">
        <v>54</v>
      </c>
      <c r="K17" s="160">
        <v>26000</v>
      </c>
      <c r="L17" s="160">
        <v>260000</v>
      </c>
      <c r="M17" s="83" t="s">
        <v>68</v>
      </c>
      <c r="N17" s="7"/>
      <c r="O17" s="7"/>
      <c r="P17" s="7"/>
    </row>
    <row r="18" spans="2:16" s="10" customFormat="1" ht="63" x14ac:dyDescent="0.25">
      <c r="B18" s="119"/>
      <c r="C18" s="84"/>
      <c r="D18" s="72" t="s">
        <v>229</v>
      </c>
      <c r="E18" s="72" t="s">
        <v>229</v>
      </c>
      <c r="F18" s="85" t="s">
        <v>50</v>
      </c>
      <c r="G18" s="85" t="s">
        <v>239</v>
      </c>
      <c r="H18" s="73">
        <v>44197</v>
      </c>
      <c r="I18" s="73">
        <v>44561</v>
      </c>
      <c r="J18" s="72"/>
      <c r="K18" s="161">
        <v>0</v>
      </c>
      <c r="L18" s="161">
        <v>0</v>
      </c>
      <c r="M18" s="86"/>
      <c r="N18" s="7"/>
      <c r="O18" s="7"/>
      <c r="P18" s="7"/>
    </row>
    <row r="19" spans="2:16" s="10" customFormat="1" ht="31.5" x14ac:dyDescent="0.25">
      <c r="B19" s="119"/>
      <c r="C19" s="84" t="s">
        <v>65</v>
      </c>
      <c r="D19" s="72" t="s">
        <v>66</v>
      </c>
      <c r="E19" s="72" t="s">
        <v>67</v>
      </c>
      <c r="F19" s="85" t="s">
        <v>51</v>
      </c>
      <c r="G19" s="72" t="s">
        <v>217</v>
      </c>
      <c r="H19" s="73">
        <v>44197</v>
      </c>
      <c r="I19" s="73">
        <v>44561</v>
      </c>
      <c r="J19" s="72"/>
      <c r="K19" s="161">
        <v>8000</v>
      </c>
      <c r="L19" s="161">
        <v>0</v>
      </c>
      <c r="M19" s="86" t="s">
        <v>161</v>
      </c>
      <c r="N19" s="7"/>
      <c r="O19" s="7"/>
      <c r="P19" s="7"/>
    </row>
    <row r="20" spans="2:16" s="10" customFormat="1" ht="31.5" x14ac:dyDescent="0.25">
      <c r="B20" s="119"/>
      <c r="C20" s="84">
        <v>0</v>
      </c>
      <c r="D20" s="72" t="s">
        <v>74</v>
      </c>
      <c r="E20" s="72" t="s">
        <v>73</v>
      </c>
      <c r="F20" s="85" t="s">
        <v>53</v>
      </c>
      <c r="G20" s="72" t="s">
        <v>162</v>
      </c>
      <c r="H20" s="73">
        <v>44197</v>
      </c>
      <c r="I20" s="73">
        <v>44561</v>
      </c>
      <c r="J20" s="72" t="s">
        <v>75</v>
      </c>
      <c r="K20" s="161">
        <v>12000</v>
      </c>
      <c r="L20" s="161">
        <v>6000</v>
      </c>
      <c r="M20" s="86"/>
      <c r="N20" s="7"/>
      <c r="O20" s="7"/>
      <c r="P20" s="7"/>
    </row>
    <row r="21" spans="2:16" s="10" customFormat="1" ht="63.75" thickBot="1" x14ac:dyDescent="0.3">
      <c r="B21" s="120"/>
      <c r="C21" s="87">
        <v>0</v>
      </c>
      <c r="D21" s="75">
        <v>0</v>
      </c>
      <c r="E21" s="75" t="s">
        <v>72</v>
      </c>
      <c r="F21" s="112" t="s">
        <v>52</v>
      </c>
      <c r="G21" s="75" t="s">
        <v>218</v>
      </c>
      <c r="H21" s="75" t="s">
        <v>69</v>
      </c>
      <c r="I21" s="75" t="s">
        <v>70</v>
      </c>
      <c r="J21" s="75" t="s">
        <v>71</v>
      </c>
      <c r="K21" s="162">
        <v>2000</v>
      </c>
      <c r="L21" s="162">
        <v>10000</v>
      </c>
      <c r="M21" s="77"/>
      <c r="N21" s="7"/>
      <c r="O21" s="7"/>
      <c r="P21" s="7"/>
    </row>
    <row r="22" spans="2:16" s="10" customFormat="1" ht="19.5" thickBot="1" x14ac:dyDescent="0.3">
      <c r="B22" s="78" t="s">
        <v>103</v>
      </c>
      <c r="C22" s="88"/>
      <c r="D22" s="79"/>
      <c r="E22" s="79"/>
      <c r="F22" s="80"/>
      <c r="G22" s="79"/>
      <c r="H22" s="79"/>
      <c r="I22" s="79"/>
      <c r="J22" s="79"/>
      <c r="K22" s="163">
        <f>SUM(K17:K21)</f>
        <v>48000</v>
      </c>
      <c r="L22" s="164">
        <f>SUM(L17:L21)</f>
        <v>276000</v>
      </c>
      <c r="M22" s="82"/>
      <c r="N22" s="7"/>
      <c r="O22" s="7"/>
      <c r="P22" s="7"/>
    </row>
    <row r="23" spans="2:16" s="10" customFormat="1" ht="37.5" customHeight="1" x14ac:dyDescent="0.25">
      <c r="B23" s="118" t="s">
        <v>76</v>
      </c>
      <c r="C23" s="68">
        <v>0</v>
      </c>
      <c r="D23" s="69" t="s">
        <v>83</v>
      </c>
      <c r="E23" s="69" t="s">
        <v>84</v>
      </c>
      <c r="F23" s="94" t="s">
        <v>77</v>
      </c>
      <c r="G23" s="69" t="s">
        <v>232</v>
      </c>
      <c r="H23" s="70">
        <v>44317</v>
      </c>
      <c r="I23" s="70">
        <v>44561</v>
      </c>
      <c r="J23" s="69"/>
      <c r="K23" s="160">
        <v>80000</v>
      </c>
      <c r="L23" s="160">
        <v>35000</v>
      </c>
      <c r="M23" s="83" t="s">
        <v>163</v>
      </c>
      <c r="N23" s="7"/>
      <c r="O23" s="7"/>
      <c r="P23" s="7"/>
    </row>
    <row r="24" spans="2:16" s="10" customFormat="1" ht="31.5" x14ac:dyDescent="0.25">
      <c r="B24" s="119"/>
      <c r="C24" s="84">
        <v>0</v>
      </c>
      <c r="D24" s="72" t="s">
        <v>85</v>
      </c>
      <c r="E24" s="72" t="s">
        <v>86</v>
      </c>
      <c r="F24" s="85" t="s">
        <v>78</v>
      </c>
      <c r="G24" s="72" t="s">
        <v>87</v>
      </c>
      <c r="H24" s="73">
        <v>44197</v>
      </c>
      <c r="I24" s="73">
        <v>44561</v>
      </c>
      <c r="J24" s="72"/>
      <c r="K24" s="161">
        <v>47000</v>
      </c>
      <c r="L24" s="161">
        <v>15000</v>
      </c>
      <c r="M24" s="86" t="s">
        <v>164</v>
      </c>
      <c r="N24" s="7"/>
      <c r="O24" s="7"/>
      <c r="P24" s="7"/>
    </row>
    <row r="25" spans="2:16" s="10" customFormat="1" ht="31.5" x14ac:dyDescent="0.25">
      <c r="B25" s="119"/>
      <c r="C25" s="84">
        <v>0</v>
      </c>
      <c r="D25" s="72">
        <v>0</v>
      </c>
      <c r="E25" s="72" t="s">
        <v>231</v>
      </c>
      <c r="F25" s="85" t="s">
        <v>79</v>
      </c>
      <c r="G25" s="72" t="s">
        <v>219</v>
      </c>
      <c r="H25" s="84" t="s">
        <v>69</v>
      </c>
      <c r="I25" s="89" t="s">
        <v>70</v>
      </c>
      <c r="J25" s="72"/>
      <c r="K25" s="161">
        <v>30000</v>
      </c>
      <c r="L25" s="161">
        <v>0</v>
      </c>
      <c r="M25" s="74" t="s">
        <v>165</v>
      </c>
      <c r="N25" s="7"/>
      <c r="O25" s="7"/>
      <c r="P25" s="7"/>
    </row>
    <row r="26" spans="2:16" s="10" customFormat="1" ht="63" x14ac:dyDescent="0.25">
      <c r="B26" s="119"/>
      <c r="C26" s="84">
        <v>0</v>
      </c>
      <c r="D26" s="72" t="s">
        <v>89</v>
      </c>
      <c r="E26" s="72" t="s">
        <v>90</v>
      </c>
      <c r="F26" s="85" t="s">
        <v>240</v>
      </c>
      <c r="G26" s="72" t="s">
        <v>88</v>
      </c>
      <c r="H26" s="73">
        <v>44197</v>
      </c>
      <c r="I26" s="73">
        <v>44561</v>
      </c>
      <c r="J26" s="72"/>
      <c r="K26" s="161">
        <v>40000</v>
      </c>
      <c r="L26" s="161">
        <v>5000</v>
      </c>
      <c r="M26" s="74" t="s">
        <v>233</v>
      </c>
      <c r="N26" s="7"/>
      <c r="O26" s="7"/>
      <c r="P26" s="7"/>
    </row>
    <row r="27" spans="2:16" s="10" customFormat="1" ht="47.25" x14ac:dyDescent="0.25">
      <c r="B27" s="119"/>
      <c r="C27" s="90" t="s">
        <v>241</v>
      </c>
      <c r="D27" s="85" t="s">
        <v>242</v>
      </c>
      <c r="E27" s="85" t="s">
        <v>243</v>
      </c>
      <c r="F27" s="85" t="s">
        <v>80</v>
      </c>
      <c r="G27" s="72" t="s">
        <v>92</v>
      </c>
      <c r="H27" s="73">
        <v>44197</v>
      </c>
      <c r="I27" s="73">
        <v>44561</v>
      </c>
      <c r="J27" s="72" t="s">
        <v>94</v>
      </c>
      <c r="K27" s="161">
        <v>3200</v>
      </c>
      <c r="L27" s="161">
        <v>32000</v>
      </c>
      <c r="M27" s="74" t="s">
        <v>91</v>
      </c>
      <c r="N27" s="7"/>
      <c r="O27" s="7"/>
      <c r="P27" s="7"/>
    </row>
    <row r="28" spans="2:16" s="10" customFormat="1" ht="31.5" x14ac:dyDescent="0.25">
      <c r="B28" s="119"/>
      <c r="C28" s="84">
        <v>0</v>
      </c>
      <c r="D28" s="72" t="s">
        <v>98</v>
      </c>
      <c r="E28" s="72" t="s">
        <v>99</v>
      </c>
      <c r="F28" s="85" t="s">
        <v>220</v>
      </c>
      <c r="G28" s="72" t="s">
        <v>97</v>
      </c>
      <c r="H28" s="73">
        <v>44197</v>
      </c>
      <c r="I28" s="73">
        <v>44561</v>
      </c>
      <c r="J28" s="72"/>
      <c r="K28" s="161">
        <v>14000</v>
      </c>
      <c r="L28" s="161"/>
      <c r="M28" s="74" t="s">
        <v>96</v>
      </c>
      <c r="N28" s="7"/>
      <c r="O28" s="7"/>
      <c r="P28" s="7"/>
    </row>
    <row r="29" spans="2:16" s="10" customFormat="1" x14ac:dyDescent="0.25">
      <c r="B29" s="119"/>
      <c r="C29" s="84">
        <v>0</v>
      </c>
      <c r="D29" s="72" t="s">
        <v>177</v>
      </c>
      <c r="E29" s="72" t="s">
        <v>178</v>
      </c>
      <c r="F29" s="85" t="s">
        <v>174</v>
      </c>
      <c r="G29" s="72" t="s">
        <v>175</v>
      </c>
      <c r="H29" s="73">
        <v>44197</v>
      </c>
      <c r="I29" s="73">
        <v>44561</v>
      </c>
      <c r="J29" s="72" t="s">
        <v>176</v>
      </c>
      <c r="K29" s="161">
        <v>20000</v>
      </c>
      <c r="L29" s="161">
        <v>20000</v>
      </c>
      <c r="M29" s="74"/>
      <c r="N29" s="7"/>
      <c r="O29" s="7"/>
      <c r="P29" s="7"/>
    </row>
    <row r="30" spans="2:16" s="10" customFormat="1" ht="31.5" x14ac:dyDescent="0.25">
      <c r="B30" s="119"/>
      <c r="C30" s="84">
        <v>0</v>
      </c>
      <c r="D30" s="72">
        <v>0</v>
      </c>
      <c r="E30" s="72" t="s">
        <v>101</v>
      </c>
      <c r="F30" s="85" t="s">
        <v>81</v>
      </c>
      <c r="G30" s="72" t="s">
        <v>100</v>
      </c>
      <c r="H30" s="73">
        <v>44287</v>
      </c>
      <c r="I30" s="73">
        <v>44561</v>
      </c>
      <c r="J30" s="72" t="s">
        <v>94</v>
      </c>
      <c r="K30" s="161">
        <v>2000</v>
      </c>
      <c r="L30" s="161">
        <v>18000</v>
      </c>
      <c r="M30" s="86" t="s">
        <v>119</v>
      </c>
      <c r="N30" s="7"/>
      <c r="O30" s="7"/>
      <c r="P30" s="7"/>
    </row>
    <row r="31" spans="2:16" s="10" customFormat="1" ht="48" thickBot="1" x14ac:dyDescent="0.3">
      <c r="B31" s="120"/>
      <c r="C31" s="75" t="s">
        <v>93</v>
      </c>
      <c r="D31" s="75" t="s">
        <v>93</v>
      </c>
      <c r="E31" s="75" t="s">
        <v>93</v>
      </c>
      <c r="F31" s="112" t="s">
        <v>82</v>
      </c>
      <c r="G31" s="75" t="s">
        <v>221</v>
      </c>
      <c r="H31" s="76">
        <v>44197</v>
      </c>
      <c r="I31" s="76">
        <v>44561</v>
      </c>
      <c r="J31" s="75" t="s">
        <v>94</v>
      </c>
      <c r="K31" s="162">
        <v>12400</v>
      </c>
      <c r="L31" s="162">
        <v>28000</v>
      </c>
      <c r="M31" s="77" t="s">
        <v>95</v>
      </c>
      <c r="N31" s="7"/>
      <c r="O31" s="7"/>
      <c r="P31" s="7"/>
    </row>
    <row r="32" spans="2:16" s="10" customFormat="1" ht="19.5" thickBot="1" x14ac:dyDescent="0.3">
      <c r="B32" s="78" t="s">
        <v>103</v>
      </c>
      <c r="C32" s="79"/>
      <c r="D32" s="79"/>
      <c r="E32" s="79"/>
      <c r="F32" s="80"/>
      <c r="G32" s="79"/>
      <c r="H32" s="81"/>
      <c r="I32" s="81"/>
      <c r="J32" s="79"/>
      <c r="K32" s="165">
        <f>SUM(K23:K31)</f>
        <v>248600</v>
      </c>
      <c r="L32" s="165">
        <f>SUM(L23:L31)</f>
        <v>153000</v>
      </c>
      <c r="M32" s="82"/>
      <c r="N32" s="7"/>
      <c r="O32" s="7"/>
      <c r="P32" s="7"/>
    </row>
    <row r="33" spans="2:16" s="10" customFormat="1" ht="63" x14ac:dyDescent="0.25">
      <c r="B33" s="152" t="s">
        <v>102</v>
      </c>
      <c r="C33" s="69" t="s">
        <v>134</v>
      </c>
      <c r="D33" s="69" t="s">
        <v>131</v>
      </c>
      <c r="E33" s="69" t="s">
        <v>133</v>
      </c>
      <c r="F33" s="94" t="s">
        <v>118</v>
      </c>
      <c r="G33" s="69" t="s">
        <v>132</v>
      </c>
      <c r="H33" s="70">
        <v>44197</v>
      </c>
      <c r="I33" s="70">
        <v>44561</v>
      </c>
      <c r="J33" s="69" t="s">
        <v>94</v>
      </c>
      <c r="K33" s="160">
        <v>33000</v>
      </c>
      <c r="L33" s="160">
        <v>112500</v>
      </c>
      <c r="M33" s="71" t="s">
        <v>128</v>
      </c>
      <c r="N33" s="7"/>
      <c r="O33" s="7"/>
      <c r="P33" s="7"/>
    </row>
    <row r="34" spans="2:16" s="10" customFormat="1" ht="31.5" x14ac:dyDescent="0.25">
      <c r="B34" s="156"/>
      <c r="C34" s="84">
        <v>0</v>
      </c>
      <c r="D34" s="72" t="s">
        <v>136</v>
      </c>
      <c r="E34" s="72" t="s">
        <v>137</v>
      </c>
      <c r="F34" s="85" t="s">
        <v>109</v>
      </c>
      <c r="G34" s="72" t="s">
        <v>135</v>
      </c>
      <c r="H34" s="73">
        <v>44197</v>
      </c>
      <c r="I34" s="73">
        <v>44561</v>
      </c>
      <c r="J34" s="72"/>
      <c r="K34" s="161">
        <v>8500</v>
      </c>
      <c r="L34" s="161"/>
      <c r="M34" s="86"/>
      <c r="N34" s="7"/>
      <c r="O34" s="7"/>
      <c r="P34" s="7"/>
    </row>
    <row r="35" spans="2:16" s="10" customFormat="1" ht="63" x14ac:dyDescent="0.25">
      <c r="B35" s="156"/>
      <c r="C35" s="84">
        <v>0</v>
      </c>
      <c r="D35" s="72">
        <v>0</v>
      </c>
      <c r="E35" s="72" t="s">
        <v>139</v>
      </c>
      <c r="F35" s="85" t="s">
        <v>234</v>
      </c>
      <c r="G35" s="72" t="s">
        <v>138</v>
      </c>
      <c r="H35" s="73">
        <v>44197</v>
      </c>
      <c r="I35" s="73">
        <v>44316</v>
      </c>
      <c r="J35" s="72"/>
      <c r="K35" s="161">
        <v>0</v>
      </c>
      <c r="L35" s="161"/>
      <c r="M35" s="86"/>
      <c r="N35" s="7"/>
      <c r="O35" s="7"/>
      <c r="P35" s="7"/>
    </row>
    <row r="36" spans="2:16" s="10" customFormat="1" ht="69" customHeight="1" thickBot="1" x14ac:dyDescent="0.3">
      <c r="B36" s="153"/>
      <c r="C36" s="87" t="s">
        <v>129</v>
      </c>
      <c r="D36" s="75" t="s">
        <v>129</v>
      </c>
      <c r="E36" s="75" t="s">
        <v>130</v>
      </c>
      <c r="F36" s="112" t="s">
        <v>110</v>
      </c>
      <c r="G36" s="75" t="s">
        <v>235</v>
      </c>
      <c r="H36" s="76">
        <v>44197</v>
      </c>
      <c r="I36" s="76">
        <v>44561</v>
      </c>
      <c r="J36" s="75"/>
      <c r="K36" s="162">
        <v>3000</v>
      </c>
      <c r="L36" s="162"/>
      <c r="M36" s="77"/>
      <c r="N36" s="7"/>
      <c r="O36" s="7"/>
      <c r="P36" s="7"/>
    </row>
    <row r="37" spans="2:16" s="10" customFormat="1" ht="19.5" thickBot="1" x14ac:dyDescent="0.3">
      <c r="B37" s="91" t="s">
        <v>103</v>
      </c>
      <c r="C37" s="88"/>
      <c r="D37" s="79"/>
      <c r="E37" s="79"/>
      <c r="F37" s="80"/>
      <c r="G37" s="79"/>
      <c r="H37" s="79"/>
      <c r="I37" s="79"/>
      <c r="J37" s="79"/>
      <c r="K37" s="165">
        <f>SUM(K33:K36)</f>
        <v>44500</v>
      </c>
      <c r="L37" s="165">
        <f>SUM(L33:L36)</f>
        <v>112500</v>
      </c>
      <c r="M37" s="82"/>
      <c r="N37" s="7"/>
      <c r="O37" s="7"/>
      <c r="P37" s="7"/>
    </row>
    <row r="38" spans="2:16" s="10" customFormat="1" ht="47.25" x14ac:dyDescent="0.25">
      <c r="B38" s="118" t="s">
        <v>104</v>
      </c>
      <c r="C38" s="68" t="s">
        <v>142</v>
      </c>
      <c r="D38" s="69" t="s">
        <v>142</v>
      </c>
      <c r="E38" s="69" t="s">
        <v>143</v>
      </c>
      <c r="F38" s="94" t="s">
        <v>140</v>
      </c>
      <c r="G38" s="69" t="s">
        <v>141</v>
      </c>
      <c r="H38" s="70">
        <v>44197</v>
      </c>
      <c r="I38" s="70">
        <v>44561</v>
      </c>
      <c r="J38" s="69" t="s">
        <v>146</v>
      </c>
      <c r="K38" s="160">
        <v>20000</v>
      </c>
      <c r="L38" s="160"/>
      <c r="M38" s="83"/>
      <c r="N38" s="7"/>
      <c r="O38" s="7"/>
      <c r="P38" s="7"/>
    </row>
    <row r="39" spans="2:16" s="10" customFormat="1" ht="31.5" x14ac:dyDescent="0.25">
      <c r="B39" s="119"/>
      <c r="C39" s="84">
        <v>0</v>
      </c>
      <c r="D39" s="72" t="s">
        <v>145</v>
      </c>
      <c r="E39" s="72" t="s">
        <v>145</v>
      </c>
      <c r="F39" s="85" t="s">
        <v>111</v>
      </c>
      <c r="G39" s="72" t="s">
        <v>144</v>
      </c>
      <c r="H39" s="73">
        <v>44197</v>
      </c>
      <c r="I39" s="73">
        <v>44561</v>
      </c>
      <c r="J39" s="72" t="s">
        <v>146</v>
      </c>
      <c r="K39" s="161">
        <v>8000</v>
      </c>
      <c r="L39" s="161"/>
      <c r="M39" s="86"/>
      <c r="N39" s="7"/>
      <c r="O39" s="7"/>
      <c r="P39" s="7"/>
    </row>
    <row r="40" spans="2:16" s="10" customFormat="1" ht="94.5" x14ac:dyDescent="0.25">
      <c r="B40" s="119"/>
      <c r="C40" s="72" t="s">
        <v>149</v>
      </c>
      <c r="D40" s="72" t="s">
        <v>149</v>
      </c>
      <c r="E40" s="72" t="s">
        <v>149</v>
      </c>
      <c r="F40" s="85" t="s">
        <v>112</v>
      </c>
      <c r="G40" s="72" t="s">
        <v>148</v>
      </c>
      <c r="H40" s="73">
        <v>44197</v>
      </c>
      <c r="I40" s="73">
        <v>44561</v>
      </c>
      <c r="J40" s="72" t="s">
        <v>146</v>
      </c>
      <c r="K40" s="161">
        <v>12000</v>
      </c>
      <c r="L40" s="161"/>
      <c r="M40" s="74" t="s">
        <v>147</v>
      </c>
      <c r="N40" s="7"/>
      <c r="O40" s="7"/>
      <c r="P40" s="7"/>
    </row>
    <row r="41" spans="2:16" s="10" customFormat="1" ht="47.25" x14ac:dyDescent="0.25">
      <c r="B41" s="119"/>
      <c r="C41" s="84">
        <v>0</v>
      </c>
      <c r="D41" s="72" t="s">
        <v>150</v>
      </c>
      <c r="E41" s="72" t="s">
        <v>151</v>
      </c>
      <c r="F41" s="85" t="s">
        <v>113</v>
      </c>
      <c r="G41" s="72" t="s">
        <v>152</v>
      </c>
      <c r="H41" s="73">
        <v>44197</v>
      </c>
      <c r="I41" s="73">
        <v>44561</v>
      </c>
      <c r="J41" s="72" t="s">
        <v>94</v>
      </c>
      <c r="K41" s="161">
        <v>5600</v>
      </c>
      <c r="L41" s="161">
        <v>135000</v>
      </c>
      <c r="M41" s="74" t="s">
        <v>168</v>
      </c>
      <c r="N41" s="7"/>
      <c r="O41" s="7"/>
      <c r="P41" s="7"/>
    </row>
    <row r="42" spans="2:16" s="10" customFormat="1" ht="47.25" x14ac:dyDescent="0.25">
      <c r="B42" s="119"/>
      <c r="C42" s="84">
        <v>0</v>
      </c>
      <c r="D42" s="72" t="s">
        <v>153</v>
      </c>
      <c r="E42" s="85" t="s">
        <v>244</v>
      </c>
      <c r="F42" s="85" t="s">
        <v>117</v>
      </c>
      <c r="G42" s="72" t="s">
        <v>154</v>
      </c>
      <c r="H42" s="73">
        <v>44197</v>
      </c>
      <c r="I42" s="73">
        <v>44561</v>
      </c>
      <c r="J42" s="72"/>
      <c r="K42" s="161">
        <v>6000</v>
      </c>
      <c r="L42" s="161"/>
      <c r="M42" s="86"/>
      <c r="N42" s="7"/>
      <c r="O42" s="7"/>
      <c r="P42" s="7"/>
    </row>
    <row r="43" spans="2:16" s="10" customFormat="1" ht="66.75" customHeight="1" thickBot="1" x14ac:dyDescent="0.3">
      <c r="B43" s="120"/>
      <c r="C43" s="75" t="s">
        <v>155</v>
      </c>
      <c r="D43" s="75" t="s">
        <v>157</v>
      </c>
      <c r="E43" s="75" t="s">
        <v>158</v>
      </c>
      <c r="F43" s="112" t="s">
        <v>114</v>
      </c>
      <c r="G43" s="75" t="s">
        <v>156</v>
      </c>
      <c r="H43" s="76">
        <v>44197</v>
      </c>
      <c r="I43" s="76">
        <v>44561</v>
      </c>
      <c r="J43" s="75"/>
      <c r="K43" s="162">
        <v>22000</v>
      </c>
      <c r="L43" s="162"/>
      <c r="M43" s="92" t="s">
        <v>169</v>
      </c>
      <c r="N43" s="7"/>
      <c r="O43" s="7"/>
      <c r="P43" s="7"/>
    </row>
    <row r="44" spans="2:16" s="10" customFormat="1" ht="19.5" thickBot="1" x14ac:dyDescent="0.3">
      <c r="B44" s="91" t="s">
        <v>103</v>
      </c>
      <c r="C44" s="88"/>
      <c r="D44" s="79"/>
      <c r="E44" s="79"/>
      <c r="F44" s="80"/>
      <c r="G44" s="79"/>
      <c r="H44" s="79"/>
      <c r="I44" s="79"/>
      <c r="J44" s="79"/>
      <c r="K44" s="165">
        <f>SUM(K38:K43)</f>
        <v>73600</v>
      </c>
      <c r="L44" s="165">
        <f>SUM(L38:L43)</f>
        <v>135000</v>
      </c>
      <c r="M44" s="82"/>
      <c r="N44" s="7"/>
      <c r="O44" s="7"/>
      <c r="P44" s="7"/>
    </row>
    <row r="45" spans="2:16" s="10" customFormat="1" ht="63" x14ac:dyDescent="0.25">
      <c r="B45" s="118" t="s">
        <v>246</v>
      </c>
      <c r="C45" s="69" t="s">
        <v>206</v>
      </c>
      <c r="D45" s="69" t="s">
        <v>206</v>
      </c>
      <c r="E45" s="69" t="s">
        <v>206</v>
      </c>
      <c r="F45" s="94" t="s">
        <v>247</v>
      </c>
      <c r="G45" s="69" t="s">
        <v>222</v>
      </c>
      <c r="H45" s="70">
        <v>44197</v>
      </c>
      <c r="I45" s="70">
        <v>44561</v>
      </c>
      <c r="J45" s="69"/>
      <c r="K45" s="160">
        <v>105000</v>
      </c>
      <c r="L45" s="166"/>
      <c r="M45" s="83"/>
      <c r="N45" s="7"/>
      <c r="O45" s="7"/>
      <c r="P45" s="7"/>
    </row>
    <row r="46" spans="2:16" s="10" customFormat="1" ht="31.5" x14ac:dyDescent="0.25">
      <c r="B46" s="119"/>
      <c r="C46" s="84" t="s">
        <v>205</v>
      </c>
      <c r="D46" s="84" t="s">
        <v>205</v>
      </c>
      <c r="E46" s="84" t="s">
        <v>205</v>
      </c>
      <c r="F46" s="85" t="s">
        <v>115</v>
      </c>
      <c r="G46" s="72" t="s">
        <v>223</v>
      </c>
      <c r="H46" s="73">
        <v>44197</v>
      </c>
      <c r="I46" s="73">
        <v>44561</v>
      </c>
      <c r="J46" s="72"/>
      <c r="K46" s="161">
        <v>6000</v>
      </c>
      <c r="L46" s="167"/>
      <c r="M46" s="86"/>
      <c r="N46" s="7"/>
      <c r="O46" s="7"/>
      <c r="P46" s="7"/>
    </row>
    <row r="47" spans="2:16" s="10" customFormat="1" ht="54" customHeight="1" thickBot="1" x14ac:dyDescent="0.3">
      <c r="B47" s="120"/>
      <c r="C47" s="75" t="s">
        <v>236</v>
      </c>
      <c r="D47" s="75" t="s">
        <v>208</v>
      </c>
      <c r="E47" s="75" t="s">
        <v>209</v>
      </c>
      <c r="F47" s="112" t="s">
        <v>116</v>
      </c>
      <c r="G47" s="75" t="s">
        <v>207</v>
      </c>
      <c r="H47" s="76">
        <v>44197</v>
      </c>
      <c r="I47" s="76">
        <v>44561</v>
      </c>
      <c r="J47" s="75"/>
      <c r="K47" s="162">
        <v>0</v>
      </c>
      <c r="L47" s="168"/>
      <c r="M47" s="77"/>
      <c r="N47" s="7"/>
      <c r="O47" s="7"/>
      <c r="P47" s="7"/>
    </row>
    <row r="48" spans="2:16" s="10" customFormat="1" ht="19.5" thickBot="1" x14ac:dyDescent="0.3">
      <c r="B48" s="91" t="s">
        <v>103</v>
      </c>
      <c r="C48" s="88"/>
      <c r="D48" s="79"/>
      <c r="E48" s="79"/>
      <c r="F48" s="80"/>
      <c r="G48" s="79"/>
      <c r="H48" s="79"/>
      <c r="I48" s="79"/>
      <c r="J48" s="79"/>
      <c r="K48" s="165">
        <f>SUM(K45:K47)</f>
        <v>111000</v>
      </c>
      <c r="L48" s="169">
        <f>SUM(L45:L47)</f>
        <v>0</v>
      </c>
      <c r="M48" s="82"/>
      <c r="N48" s="7"/>
      <c r="O48" s="7"/>
      <c r="P48" s="7"/>
    </row>
    <row r="49" spans="2:16" s="10" customFormat="1" ht="54.75" customHeight="1" x14ac:dyDescent="0.25">
      <c r="B49" s="152" t="s">
        <v>106</v>
      </c>
      <c r="C49" s="93" t="s">
        <v>210</v>
      </c>
      <c r="D49" s="94" t="s">
        <v>245</v>
      </c>
      <c r="E49" s="94" t="s">
        <v>245</v>
      </c>
      <c r="F49" s="94" t="s">
        <v>250</v>
      </c>
      <c r="G49" s="94" t="s">
        <v>249</v>
      </c>
      <c r="H49" s="70">
        <v>44197</v>
      </c>
      <c r="I49" s="70">
        <v>44561</v>
      </c>
      <c r="J49" s="69"/>
      <c r="K49" s="170">
        <v>0</v>
      </c>
      <c r="L49" s="166"/>
      <c r="M49" s="83"/>
      <c r="N49" s="7"/>
      <c r="O49" s="7"/>
      <c r="P49" s="7"/>
    </row>
    <row r="50" spans="2:16" s="10" customFormat="1" ht="77.25" customHeight="1" thickBot="1" x14ac:dyDescent="0.3">
      <c r="B50" s="153"/>
      <c r="C50" s="87">
        <v>0</v>
      </c>
      <c r="D50" s="75" t="s">
        <v>212</v>
      </c>
      <c r="E50" s="75" t="s">
        <v>211</v>
      </c>
      <c r="F50" s="112" t="s">
        <v>183</v>
      </c>
      <c r="G50" s="75" t="s">
        <v>224</v>
      </c>
      <c r="H50" s="76">
        <v>44228</v>
      </c>
      <c r="I50" s="76">
        <v>44561</v>
      </c>
      <c r="J50" s="75"/>
      <c r="K50" s="171">
        <v>5000</v>
      </c>
      <c r="L50" s="168"/>
      <c r="M50" s="77"/>
      <c r="N50" s="7"/>
      <c r="O50" s="7"/>
      <c r="P50" s="7"/>
    </row>
    <row r="51" spans="2:16" s="10" customFormat="1" x14ac:dyDescent="0.25">
      <c r="B51" s="95" t="s">
        <v>103</v>
      </c>
      <c r="C51" s="96"/>
      <c r="D51" s="97"/>
      <c r="E51" s="97"/>
      <c r="F51" s="98"/>
      <c r="G51" s="97"/>
      <c r="H51" s="97"/>
      <c r="I51" s="97"/>
      <c r="J51" s="97"/>
      <c r="K51" s="172">
        <f>SUM(K49:K50)</f>
        <v>5000</v>
      </c>
      <c r="L51" s="173"/>
      <c r="M51" s="99"/>
      <c r="N51" s="7"/>
      <c r="O51" s="7"/>
      <c r="P51" s="7"/>
    </row>
    <row r="52" spans="2:16" s="10" customFormat="1" x14ac:dyDescent="0.25">
      <c r="B52" s="100" t="s">
        <v>107</v>
      </c>
      <c r="C52" s="101"/>
      <c r="D52" s="102"/>
      <c r="E52" s="102"/>
      <c r="F52" s="103"/>
      <c r="G52" s="102"/>
      <c r="H52" s="104">
        <v>44197</v>
      </c>
      <c r="I52" s="104">
        <v>44561</v>
      </c>
      <c r="J52" s="102"/>
      <c r="K52" s="174">
        <v>80000</v>
      </c>
      <c r="L52" s="175"/>
      <c r="M52" s="105" t="s">
        <v>160</v>
      </c>
      <c r="N52" s="7"/>
      <c r="O52" s="7"/>
      <c r="P52" s="7"/>
    </row>
    <row r="53" spans="2:16" s="10" customFormat="1" ht="31.5" x14ac:dyDescent="0.25">
      <c r="B53" s="100" t="s">
        <v>108</v>
      </c>
      <c r="C53" s="101"/>
      <c r="D53" s="102"/>
      <c r="E53" s="102"/>
      <c r="F53" s="103"/>
      <c r="G53" s="102"/>
      <c r="H53" s="104">
        <v>44197</v>
      </c>
      <c r="I53" s="104">
        <v>44561</v>
      </c>
      <c r="J53" s="102"/>
      <c r="K53" s="174">
        <v>390000</v>
      </c>
      <c r="L53" s="175"/>
      <c r="M53" s="106" t="s">
        <v>180</v>
      </c>
      <c r="N53" s="7"/>
      <c r="O53" s="7"/>
      <c r="P53" s="7"/>
    </row>
    <row r="54" spans="2:16" s="10" customFormat="1" x14ac:dyDescent="0.25">
      <c r="B54" s="107"/>
      <c r="C54" s="101"/>
      <c r="D54" s="102"/>
      <c r="E54" s="102"/>
      <c r="F54" s="103"/>
      <c r="G54" s="102"/>
      <c r="H54" s="102"/>
      <c r="I54" s="102"/>
      <c r="J54" s="102"/>
      <c r="K54" s="176"/>
      <c r="L54" s="175"/>
      <c r="M54" s="105"/>
      <c r="N54" s="7"/>
      <c r="O54" s="7"/>
      <c r="P54" s="7"/>
    </row>
    <row r="55" spans="2:16" s="10" customFormat="1" ht="19.5" thickBot="1" x14ac:dyDescent="0.3">
      <c r="B55" s="108" t="s">
        <v>103</v>
      </c>
      <c r="C55" s="109"/>
      <c r="D55" s="110"/>
      <c r="E55" s="110"/>
      <c r="F55" s="110"/>
      <c r="G55" s="110"/>
      <c r="H55" s="110"/>
      <c r="I55" s="110"/>
      <c r="J55" s="110"/>
      <c r="K55" s="177">
        <f>SUM(K53,K52,K51,K48,K44,K37,K32,K22,K16)</f>
        <v>1047700</v>
      </c>
      <c r="L55" s="177">
        <f>SUM(L51,L48,L44,L37,L32,L22,L16)</f>
        <v>681500</v>
      </c>
      <c r="M55" s="111"/>
      <c r="N55" s="7"/>
      <c r="O55" s="7"/>
      <c r="P55" s="7"/>
    </row>
    <row r="57" spans="2:16" s="19" customFormat="1" ht="19.5" thickBot="1" x14ac:dyDescent="0.35">
      <c r="K57" s="24"/>
      <c r="L57" s="33"/>
      <c r="N57" s="10"/>
      <c r="O57" s="10"/>
      <c r="P57" s="10"/>
    </row>
    <row r="58" spans="2:16" s="19" customFormat="1" ht="20.25" x14ac:dyDescent="0.3">
      <c r="C58" s="149" t="s">
        <v>182</v>
      </c>
      <c r="D58" s="150"/>
      <c r="E58" s="151"/>
      <c r="K58" s="24"/>
      <c r="L58" s="33"/>
      <c r="N58" s="10"/>
      <c r="O58" s="10"/>
      <c r="P58" s="10"/>
    </row>
    <row r="59" spans="2:16" s="19" customFormat="1" x14ac:dyDescent="0.3">
      <c r="C59" s="154" t="s">
        <v>121</v>
      </c>
      <c r="D59" s="155"/>
      <c r="E59" s="50" t="s">
        <v>181</v>
      </c>
      <c r="K59" s="24"/>
      <c r="L59" s="33"/>
      <c r="N59" s="10"/>
      <c r="O59" s="10"/>
      <c r="P59" s="10"/>
    </row>
    <row r="60" spans="2:16" s="19" customFormat="1" x14ac:dyDescent="0.3">
      <c r="C60" s="141" t="s">
        <v>122</v>
      </c>
      <c r="D60" s="142"/>
      <c r="E60" s="51">
        <f>K53</f>
        <v>390000</v>
      </c>
      <c r="K60" s="24"/>
      <c r="L60" s="33"/>
      <c r="N60" s="10"/>
      <c r="O60" s="10"/>
      <c r="P60" s="10"/>
    </row>
    <row r="61" spans="2:16" s="19" customFormat="1" x14ac:dyDescent="0.3">
      <c r="C61" s="141" t="s">
        <v>124</v>
      </c>
      <c r="D61" s="142"/>
      <c r="E61" s="51">
        <f>K16</f>
        <v>47000</v>
      </c>
      <c r="F61" s="37"/>
      <c r="G61" s="37"/>
      <c r="K61" s="24"/>
      <c r="L61" s="33"/>
      <c r="N61" s="10"/>
      <c r="O61" s="10"/>
      <c r="P61" s="10"/>
    </row>
    <row r="62" spans="2:16" s="19" customFormat="1" x14ac:dyDescent="0.3">
      <c r="C62" s="139" t="s">
        <v>48</v>
      </c>
      <c r="D62" s="140"/>
      <c r="E62" s="51">
        <f>K22</f>
        <v>48000</v>
      </c>
      <c r="F62" s="38"/>
      <c r="G62" s="37"/>
      <c r="K62" s="24"/>
      <c r="L62" s="33"/>
      <c r="N62" s="10"/>
      <c r="O62" s="10"/>
      <c r="P62" s="10"/>
    </row>
    <row r="63" spans="2:16" s="19" customFormat="1" x14ac:dyDescent="0.3">
      <c r="C63" s="139" t="s">
        <v>125</v>
      </c>
      <c r="D63" s="140"/>
      <c r="E63" s="51">
        <f>K32</f>
        <v>248600</v>
      </c>
      <c r="F63" s="35"/>
      <c r="G63" s="36"/>
      <c r="K63" s="24"/>
      <c r="L63" s="33"/>
      <c r="N63" s="10"/>
      <c r="O63" s="10"/>
      <c r="P63" s="10"/>
    </row>
    <row r="64" spans="2:16" s="19" customFormat="1" x14ac:dyDescent="0.3">
      <c r="C64" s="139" t="s">
        <v>159</v>
      </c>
      <c r="D64" s="140"/>
      <c r="E64" s="51">
        <f>K37</f>
        <v>44500</v>
      </c>
      <c r="F64" s="35"/>
      <c r="G64" s="36"/>
      <c r="K64" s="24"/>
      <c r="L64" s="33"/>
      <c r="N64" s="10"/>
      <c r="O64" s="10"/>
      <c r="P64" s="10"/>
    </row>
    <row r="65" spans="3:12" s="19" customFormat="1" x14ac:dyDescent="0.3">
      <c r="C65" s="141" t="s">
        <v>126</v>
      </c>
      <c r="D65" s="142"/>
      <c r="E65" s="51">
        <f>K44</f>
        <v>73600</v>
      </c>
      <c r="F65" s="35"/>
      <c r="G65" s="36"/>
      <c r="K65" s="24"/>
      <c r="L65" s="33"/>
    </row>
    <row r="66" spans="3:12" s="19" customFormat="1" x14ac:dyDescent="0.3">
      <c r="C66" s="141" t="s">
        <v>105</v>
      </c>
      <c r="D66" s="142"/>
      <c r="E66" s="51">
        <f>K48</f>
        <v>111000</v>
      </c>
      <c r="F66" s="35"/>
      <c r="G66" s="36"/>
      <c r="K66" s="24"/>
      <c r="L66" s="33"/>
    </row>
    <row r="67" spans="3:12" s="19" customFormat="1" x14ac:dyDescent="0.3">
      <c r="C67" s="141" t="s">
        <v>127</v>
      </c>
      <c r="D67" s="142"/>
      <c r="E67" s="52">
        <f>K51</f>
        <v>5000</v>
      </c>
      <c r="F67" s="35"/>
      <c r="G67" s="36"/>
      <c r="K67" s="24"/>
      <c r="L67" s="33"/>
    </row>
    <row r="68" spans="3:12" s="19" customFormat="1" x14ac:dyDescent="0.3">
      <c r="C68" s="141" t="s">
        <v>123</v>
      </c>
      <c r="D68" s="142"/>
      <c r="E68" s="51">
        <f>K52</f>
        <v>80000</v>
      </c>
      <c r="F68" s="35"/>
      <c r="G68" s="36"/>
      <c r="K68" s="24"/>
      <c r="L68" s="33"/>
    </row>
    <row r="69" spans="3:12" s="19" customFormat="1" ht="21" thickBot="1" x14ac:dyDescent="0.35">
      <c r="C69" s="147" t="s">
        <v>103</v>
      </c>
      <c r="D69" s="148"/>
      <c r="E69" s="53">
        <f>SUM(E60:E68)</f>
        <v>1047700</v>
      </c>
      <c r="F69" s="35"/>
      <c r="G69" s="36"/>
      <c r="K69" s="24"/>
      <c r="L69" s="33"/>
    </row>
    <row r="70" spans="3:12" s="19" customFormat="1" x14ac:dyDescent="0.3">
      <c r="E70" s="35"/>
      <c r="F70" s="35"/>
      <c r="G70" s="36"/>
      <c r="K70" s="24"/>
      <c r="L70" s="33"/>
    </row>
    <row r="71" spans="3:12" s="19" customFormat="1" ht="19.5" thickBot="1" x14ac:dyDescent="0.35">
      <c r="E71" s="35"/>
      <c r="F71" s="35"/>
      <c r="G71" s="36"/>
      <c r="K71" s="24"/>
      <c r="L71" s="33"/>
    </row>
    <row r="72" spans="3:12" s="19" customFormat="1" x14ac:dyDescent="0.3">
      <c r="C72" s="136" t="s">
        <v>204</v>
      </c>
      <c r="D72" s="137"/>
      <c r="E72" s="137"/>
      <c r="F72" s="137"/>
      <c r="G72" s="137"/>
      <c r="H72" s="137"/>
      <c r="I72" s="137"/>
      <c r="J72" s="137"/>
      <c r="K72" s="137"/>
      <c r="L72" s="138"/>
    </row>
    <row r="73" spans="3:12" s="19" customFormat="1" ht="15.75" x14ac:dyDescent="0.25">
      <c r="C73" s="42" t="s">
        <v>184</v>
      </c>
      <c r="D73" s="41" t="s">
        <v>185</v>
      </c>
      <c r="E73" s="41" t="s">
        <v>186</v>
      </c>
      <c r="F73" s="41" t="s">
        <v>187</v>
      </c>
      <c r="G73" s="41" t="s">
        <v>188</v>
      </c>
      <c r="H73" s="41" t="s">
        <v>189</v>
      </c>
      <c r="I73" s="41" t="s">
        <v>190</v>
      </c>
      <c r="J73" s="41" t="s">
        <v>191</v>
      </c>
      <c r="K73" s="41" t="s">
        <v>192</v>
      </c>
      <c r="L73" s="43" t="s">
        <v>193</v>
      </c>
    </row>
    <row r="74" spans="3:12" s="19" customFormat="1" x14ac:dyDescent="0.3">
      <c r="C74" s="44">
        <v>1860000110</v>
      </c>
      <c r="D74" s="39" t="s">
        <v>194</v>
      </c>
      <c r="E74" s="40">
        <v>544000</v>
      </c>
      <c r="F74" s="40">
        <v>390083.56</v>
      </c>
      <c r="G74" s="39"/>
      <c r="H74" s="40">
        <v>390083.56</v>
      </c>
      <c r="I74" s="40">
        <v>153916.44</v>
      </c>
      <c r="J74" s="40">
        <v>824000</v>
      </c>
      <c r="K74" s="40">
        <v>805999.37</v>
      </c>
      <c r="L74" s="45" t="s">
        <v>195</v>
      </c>
    </row>
    <row r="75" spans="3:12" s="19" customFormat="1" x14ac:dyDescent="0.3">
      <c r="C75" s="44">
        <v>1860000130</v>
      </c>
      <c r="D75" s="39" t="s">
        <v>196</v>
      </c>
      <c r="E75" s="40">
        <v>83000</v>
      </c>
      <c r="F75" s="40">
        <v>41201.120000000003</v>
      </c>
      <c r="G75" s="39"/>
      <c r="H75" s="40">
        <v>41201.120000000003</v>
      </c>
      <c r="I75" s="40">
        <v>41798.879999999997</v>
      </c>
      <c r="J75" s="40">
        <v>53000</v>
      </c>
      <c r="K75" s="40">
        <v>51863.519999999997</v>
      </c>
      <c r="L75" s="45" t="s">
        <v>195</v>
      </c>
    </row>
    <row r="76" spans="3:12" s="19" customFormat="1" x14ac:dyDescent="0.3">
      <c r="C76" s="44">
        <v>1860000140</v>
      </c>
      <c r="D76" s="39" t="s">
        <v>197</v>
      </c>
      <c r="E76" s="40">
        <v>38000</v>
      </c>
      <c r="F76" s="40">
        <v>23449.599999999999</v>
      </c>
      <c r="G76" s="39"/>
      <c r="H76" s="40">
        <v>23449.599999999999</v>
      </c>
      <c r="I76" s="40">
        <v>14550.4</v>
      </c>
      <c r="J76" s="40">
        <v>38000</v>
      </c>
      <c r="K76" s="40">
        <v>37971.32</v>
      </c>
      <c r="L76" s="45" t="s">
        <v>195</v>
      </c>
    </row>
    <row r="77" spans="3:12" s="19" customFormat="1" x14ac:dyDescent="0.3">
      <c r="C77" s="44">
        <v>1860000210</v>
      </c>
      <c r="D77" s="39" t="s">
        <v>198</v>
      </c>
      <c r="E77" s="40">
        <v>478000</v>
      </c>
      <c r="F77" s="40">
        <v>303317.78000000003</v>
      </c>
      <c r="G77" s="39"/>
      <c r="H77" s="40">
        <v>303317.78000000003</v>
      </c>
      <c r="I77" s="40">
        <v>174682.22</v>
      </c>
      <c r="J77" s="40">
        <v>173000</v>
      </c>
      <c r="K77" s="40">
        <v>170647.01</v>
      </c>
      <c r="L77" s="45" t="s">
        <v>195</v>
      </c>
    </row>
    <row r="78" spans="3:12" s="19" customFormat="1" x14ac:dyDescent="0.3">
      <c r="C78" s="44">
        <v>1860000780</v>
      </c>
      <c r="D78" s="39" t="s">
        <v>199</v>
      </c>
      <c r="E78" s="40">
        <v>990000</v>
      </c>
      <c r="F78" s="40">
        <v>366796.3</v>
      </c>
      <c r="G78" s="40">
        <v>296312.03999999998</v>
      </c>
      <c r="H78" s="40">
        <v>663108.34</v>
      </c>
      <c r="I78" s="40">
        <v>326891.65999999997</v>
      </c>
      <c r="J78" s="40">
        <v>990000</v>
      </c>
      <c r="K78" s="40">
        <v>988609.47</v>
      </c>
      <c r="L78" s="45" t="s">
        <v>200</v>
      </c>
    </row>
    <row r="79" spans="3:12" s="19" customFormat="1" ht="19.5" thickBot="1" x14ac:dyDescent="0.35">
      <c r="C79" s="46"/>
      <c r="D79" s="47" t="s">
        <v>201</v>
      </c>
      <c r="E79" s="48">
        <f>SUM(E74:E78)</f>
        <v>2133000</v>
      </c>
      <c r="F79" s="48">
        <f t="shared" ref="F79:K79" si="0">SUM(F74:F78)</f>
        <v>1124848.3600000001</v>
      </c>
      <c r="G79" s="48">
        <f t="shared" si="0"/>
        <v>296312.03999999998</v>
      </c>
      <c r="H79" s="48">
        <f t="shared" si="0"/>
        <v>1421160.4</v>
      </c>
      <c r="I79" s="48">
        <f t="shared" si="0"/>
        <v>711839.6</v>
      </c>
      <c r="J79" s="48">
        <f t="shared" si="0"/>
        <v>2078000</v>
      </c>
      <c r="K79" s="48">
        <f t="shared" si="0"/>
        <v>2055090.69</v>
      </c>
      <c r="L79" s="49"/>
    </row>
  </sheetData>
  <mergeCells count="34">
    <mergeCell ref="D4:E4"/>
    <mergeCell ref="D3:E3"/>
    <mergeCell ref="B45:B47"/>
    <mergeCell ref="C69:D69"/>
    <mergeCell ref="C58:E58"/>
    <mergeCell ref="B49:B50"/>
    <mergeCell ref="C59:D59"/>
    <mergeCell ref="C60:D60"/>
    <mergeCell ref="C61:D61"/>
    <mergeCell ref="C62:D62"/>
    <mergeCell ref="C63:D63"/>
    <mergeCell ref="B23:B31"/>
    <mergeCell ref="B33:B36"/>
    <mergeCell ref="B38:B43"/>
    <mergeCell ref="B10:M10"/>
    <mergeCell ref="B13:B15"/>
    <mergeCell ref="C72:L72"/>
    <mergeCell ref="C64:D64"/>
    <mergeCell ref="C67:D67"/>
    <mergeCell ref="C65:D65"/>
    <mergeCell ref="C66:D66"/>
    <mergeCell ref="C68:D68"/>
    <mergeCell ref="B17:B21"/>
    <mergeCell ref="N8:P8"/>
    <mergeCell ref="D8:D9"/>
    <mergeCell ref="J8:J9"/>
    <mergeCell ref="K8:K9"/>
    <mergeCell ref="M8:M9"/>
    <mergeCell ref="H8:I8"/>
    <mergeCell ref="B8:B9"/>
    <mergeCell ref="F8:F9"/>
    <mergeCell ref="E8:E9"/>
    <mergeCell ref="C8:C9"/>
    <mergeCell ref="L8:L9"/>
  </mergeCells>
  <pageMargins left="0.23622047244094491" right="0.23622047244094491" top="0.74803149606299213" bottom="0.74803149606299213" header="0.31496062992125984" footer="0.31496062992125984"/>
  <pageSetup paperSize="9" scale="45" fitToHeight="0" orientation="landscape" horizontalDpi="4294967293" verticalDpi="4294967293" r:id="rId1"/>
  <headerFooter>
    <oddFooter>עמוד &amp;P מתוך &amp;N</oddFooter>
  </headerFooter>
  <rowBreaks count="2" manualBreakCount="2">
    <brk id="29" max="16" man="1"/>
    <brk id="48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 x14ac:dyDescent="0.25"/>
  <cols>
    <col min="1" max="1" width="26.75" style="1" customWidth="1"/>
    <col min="2" max="2" width="17.375" style="1" customWidth="1"/>
    <col min="3" max="16384" width="9.125" style="1"/>
  </cols>
  <sheetData>
    <row r="1" spans="1:4" x14ac:dyDescent="0.25">
      <c r="A1" s="1" t="s">
        <v>3</v>
      </c>
      <c r="B1" s="2" t="s">
        <v>1</v>
      </c>
      <c r="D1" s="1" t="s">
        <v>26</v>
      </c>
    </row>
    <row r="2" spans="1:4" x14ac:dyDescent="0.25">
      <c r="A2" s="1" t="s">
        <v>12</v>
      </c>
      <c r="B2" s="1" t="s">
        <v>5</v>
      </c>
      <c r="D2" s="3" t="s">
        <v>34</v>
      </c>
    </row>
    <row r="3" spans="1:4" x14ac:dyDescent="0.25">
      <c r="A3" s="1" t="s">
        <v>13</v>
      </c>
      <c r="B3" s="1" t="s">
        <v>6</v>
      </c>
      <c r="D3" s="3" t="s">
        <v>35</v>
      </c>
    </row>
    <row r="4" spans="1:4" x14ac:dyDescent="0.25">
      <c r="A4" s="1" t="s">
        <v>14</v>
      </c>
      <c r="B4" s="1" t="s">
        <v>7</v>
      </c>
      <c r="D4" s="3" t="s">
        <v>36</v>
      </c>
    </row>
    <row r="5" spans="1:4" x14ac:dyDescent="0.25">
      <c r="A5" s="1" t="s">
        <v>15</v>
      </c>
      <c r="D5" s="4"/>
    </row>
    <row r="6" spans="1:4" x14ac:dyDescent="0.25">
      <c r="A6" s="1" t="s">
        <v>16</v>
      </c>
      <c r="D6" s="4"/>
    </row>
    <row r="7" spans="1:4" x14ac:dyDescent="0.25">
      <c r="A7" s="1" t="s">
        <v>17</v>
      </c>
      <c r="D7" s="4"/>
    </row>
    <row r="8" spans="1:4" x14ac:dyDescent="0.25">
      <c r="A8" s="1" t="s">
        <v>18</v>
      </c>
      <c r="D8" s="4"/>
    </row>
    <row r="9" spans="1:4" x14ac:dyDescent="0.25">
      <c r="A9" s="1" t="s">
        <v>19</v>
      </c>
      <c r="D9" s="4"/>
    </row>
    <row r="10" spans="1:4" x14ac:dyDescent="0.25">
      <c r="A10" s="1" t="s">
        <v>20</v>
      </c>
      <c r="D10" s="4"/>
    </row>
    <row r="11" spans="1:4" x14ac:dyDescent="0.25">
      <c r="A11" s="1" t="s">
        <v>21</v>
      </c>
      <c r="D11" s="4"/>
    </row>
    <row r="12" spans="1:4" x14ac:dyDescent="0.25">
      <c r="A12" s="1" t="s">
        <v>22</v>
      </c>
      <c r="D12" s="4"/>
    </row>
    <row r="13" spans="1:4" x14ac:dyDescent="0.25">
      <c r="A13" s="1" t="s">
        <v>23</v>
      </c>
      <c r="D13" s="4"/>
    </row>
    <row r="14" spans="1:4" x14ac:dyDescent="0.25">
      <c r="A14" s="1" t="s">
        <v>24</v>
      </c>
      <c r="D14" s="4"/>
    </row>
    <row r="15" spans="1:4" x14ac:dyDescent="0.25">
      <c r="D15" s="4"/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פורמט</vt:lpstr>
      <vt:lpstr>גיליון3</vt:lpstr>
      <vt:lpstr>פורמט!WPrint_Area_W</vt:lpstr>
      <vt:lpstr>פורמט!WPrint_TitlesW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לירון גורליק</cp:lastModifiedBy>
  <cp:lastPrinted>2020-11-24T10:14:43Z</cp:lastPrinted>
  <dcterms:created xsi:type="dcterms:W3CDTF">2016-07-20T07:37:14Z</dcterms:created>
  <dcterms:modified xsi:type="dcterms:W3CDTF">2020-11-24T14:26:48Z</dcterms:modified>
</cp:coreProperties>
</file>